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0"/>
  </bookViews>
  <sheets>
    <sheet name="ObobshteniKarti" sheetId="1" r:id="rId1"/>
    <sheet name="01" sheetId="2" r:id="rId2"/>
    <sheet name="02" sheetId="3" r:id="rId3"/>
    <sheet name="03" sheetId="4" r:id="rId4"/>
    <sheet name="04" sheetId="5" r:id="rId5"/>
    <sheet name="05" sheetId="6" r:id="rId6"/>
  </sheets>
  <definedNames/>
  <calcPr fullCalcOnLoad="1"/>
</workbook>
</file>

<file path=xl/sharedStrings.xml><?xml version="1.0" encoding="utf-8"?>
<sst xmlns="http://schemas.openxmlformats.org/spreadsheetml/2006/main" count="144" uniqueCount="44">
  <si>
    <t>средна оценка</t>
  </si>
  <si>
    <t>Национална худажествена комисия за игрално кино</t>
  </si>
  <si>
    <t>критерии</t>
  </si>
  <si>
    <t>Обща оценка:</t>
  </si>
  <si>
    <r>
      <t xml:space="preserve">чл.27, ал.1, т.1,  - значимост на темата  </t>
    </r>
    <r>
      <rPr>
        <b/>
        <sz val="10"/>
        <rFont val="Times New Roman"/>
        <family val="1"/>
      </rPr>
      <t>(10)</t>
    </r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</si>
  <si>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</si>
  <si>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</si>
  <si>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качество на диалога </t>
    </r>
    <r>
      <rPr>
        <b/>
        <sz val="10"/>
        <rFont val="Times New Roman"/>
        <family val="1"/>
      </rPr>
      <t>(10)</t>
    </r>
  </si>
  <si>
    <r>
      <t xml:space="preserve">чл.27, ал.1, т.1 - интерпретация на сюжета </t>
    </r>
    <r>
      <rPr>
        <b/>
        <sz val="10"/>
        <rFont val="Times New Roman"/>
        <family val="1"/>
      </rPr>
      <t>(10)</t>
    </r>
  </si>
  <si>
    <r>
      <t xml:space="preserve">чл.27, ал.1, т.2 - жанровата определеност </t>
    </r>
    <r>
      <rPr>
        <b/>
        <sz val="10"/>
        <rFont val="Times New Roman"/>
        <family val="1"/>
      </rPr>
      <t>(4)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</si>
  <si>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</si>
  <si>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</si>
  <si>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r>
      <t xml:space="preserve">чл.27, ал.1, т.5 - професионален опит на режисьора </t>
    </r>
    <r>
      <rPr>
        <b/>
        <sz val="10"/>
        <rFont val="Times New Roman"/>
        <family val="1"/>
      </rPr>
      <t>(5)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</si>
  <si>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</si>
  <si>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</si>
  <si>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r>
      <t xml:space="preserve">чл.27, ал.1, т.5 - признание на предишни поне две произведения на режисьора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(7)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</si>
  <si>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</si>
  <si>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</si>
  <si>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</si>
  <si>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</si>
  <si>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</si>
  <si>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</si>
  <si>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</si>
  <si>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t>ОБОБЩЕНА ОЦЕНЪЧНА КАРТА НА ПРОЕКТИ ЗА ИГРАЛЕН ФИЛМ:</t>
  </si>
  <si>
    <t>Рег. №</t>
  </si>
  <si>
    <t>Вера Найденова</t>
  </si>
  <si>
    <t>Асен Георгиев</t>
  </si>
  <si>
    <t>Здравко Маринов</t>
  </si>
  <si>
    <t>Любомир Младенов</t>
  </si>
  <si>
    <t>Мартин Димитров</t>
  </si>
  <si>
    <t>Милко Лазаров</t>
  </si>
  <si>
    <t>Павел Павлов</t>
  </si>
  <si>
    <t>Петър Вълчанов</t>
  </si>
  <si>
    <t>Правда Кирова</t>
  </si>
  <si>
    <t xml:space="preserve">Пролетно равноденствие </t>
  </si>
  <si>
    <t>15И165</t>
  </si>
  <si>
    <t>Имало една война</t>
  </si>
  <si>
    <t>15И077</t>
  </si>
  <si>
    <t>Белези (Душата на цигулката)</t>
  </si>
  <si>
    <t>13И117</t>
  </si>
  <si>
    <t>Спасителят в прахта</t>
  </si>
  <si>
    <t>15И071</t>
  </si>
  <si>
    <t>Директор на водопад</t>
  </si>
  <si>
    <t>14И211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</si>
</sst>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82" fontId="4" fillId="0" borderId="6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82" fontId="4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9" fontId="1" fillId="0" borderId="0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9" fontId="2" fillId="0" borderId="1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2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3" fillId="0" borderId="6" xfId="0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8" xfId="0" applyFont="1" applyBorder="1" applyAlignment="1" applyProtection="1">
      <alignment/>
      <protection hidden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7" customWidth="1"/>
    <col min="2" max="2" width="53.140625" style="2" customWidth="1"/>
    <col min="3" max="3" width="9.8515625" style="2" customWidth="1"/>
    <col min="4" max="4" width="13.00390625" style="2" customWidth="1"/>
    <col min="5" max="5" width="12.8515625" style="2" customWidth="1"/>
    <col min="6" max="16384" width="9.140625" style="2" customWidth="1"/>
  </cols>
  <sheetData>
    <row r="1" spans="1:7" ht="12.75">
      <c r="A1" s="24"/>
      <c r="B1" s="25"/>
      <c r="C1" s="25"/>
      <c r="D1" s="25"/>
      <c r="E1" s="25"/>
      <c r="F1" s="25"/>
      <c r="G1" s="25"/>
    </row>
    <row r="2" spans="1:7" ht="12.75">
      <c r="A2" s="24"/>
      <c r="B2" s="25" t="s">
        <v>23</v>
      </c>
      <c r="C2" s="25"/>
      <c r="D2" s="25"/>
      <c r="E2" s="25"/>
      <c r="F2" s="25"/>
      <c r="G2" s="25"/>
    </row>
    <row r="3" spans="1:7" ht="12.75">
      <c r="A3" s="24"/>
      <c r="B3" s="25"/>
      <c r="C3" s="25"/>
      <c r="D3" s="25"/>
      <c r="E3" s="25"/>
      <c r="F3" s="25"/>
      <c r="G3" s="25"/>
    </row>
    <row r="4" spans="1:7" ht="12.75">
      <c r="A4" s="26" t="s">
        <v>19</v>
      </c>
      <c r="B4" s="26" t="s">
        <v>16</v>
      </c>
      <c r="C4" s="26" t="s">
        <v>24</v>
      </c>
      <c r="D4" s="26" t="s">
        <v>18</v>
      </c>
      <c r="E4" s="26" t="s">
        <v>17</v>
      </c>
      <c r="F4" s="27">
        <v>0.5</v>
      </c>
      <c r="G4" s="27">
        <v>0.7</v>
      </c>
    </row>
    <row r="5" spans="1:7" ht="12.75">
      <c r="A5" s="24"/>
      <c r="B5" s="25"/>
      <c r="C5" s="25"/>
      <c r="D5" s="25"/>
      <c r="E5" s="25"/>
      <c r="F5" s="25"/>
      <c r="G5" s="25"/>
    </row>
    <row r="6" spans="1:7" ht="14.25" customHeight="1">
      <c r="A6" s="24">
        <v>1</v>
      </c>
      <c r="B6" s="28" t="str">
        <f>'01'!A1</f>
        <v>Пролетно равноденствие </v>
      </c>
      <c r="C6" s="28" t="str">
        <f>'01'!B1</f>
        <v>15И165</v>
      </c>
      <c r="D6" s="29">
        <f>SUM('01'!$B$16:$J$16)</f>
        <v>632</v>
      </c>
      <c r="E6" s="29">
        <f>'01'!$K$16</f>
        <v>71.28571428571428</v>
      </c>
      <c r="F6" s="25"/>
      <c r="G6" s="25"/>
    </row>
    <row r="7" spans="1:7" ht="14.25" customHeight="1">
      <c r="A7" s="24">
        <v>2</v>
      </c>
      <c r="B7" s="28" t="str">
        <f>'02'!A1</f>
        <v>Спасителят в прахта</v>
      </c>
      <c r="C7" s="28" t="str">
        <f>'02'!B1</f>
        <v>15И071</v>
      </c>
      <c r="D7" s="29">
        <f>SUM('02'!$B$16:$J$16)</f>
        <v>627</v>
      </c>
      <c r="E7" s="29">
        <f>'02'!$K$16</f>
        <v>70.64285714285714</v>
      </c>
      <c r="F7" s="25"/>
      <c r="G7" s="25"/>
    </row>
    <row r="8" spans="1:7" ht="14.25" customHeight="1">
      <c r="A8" s="24">
        <v>3</v>
      </c>
      <c r="B8" s="28" t="str">
        <f>'03'!A1</f>
        <v>Имало една война</v>
      </c>
      <c r="C8" s="28" t="str">
        <f>'03'!B1</f>
        <v>15И077</v>
      </c>
      <c r="D8" s="29">
        <f>SUM('03'!$B$16:$J$16)</f>
        <v>623</v>
      </c>
      <c r="E8" s="29">
        <f>'03'!$K$16</f>
        <v>70.42857142857143</v>
      </c>
      <c r="F8" s="25"/>
      <c r="G8" s="25"/>
    </row>
    <row r="9" spans="1:7" ht="14.25" customHeight="1">
      <c r="A9" s="24">
        <v>4</v>
      </c>
      <c r="B9" s="28" t="str">
        <f>'04'!A1</f>
        <v>Белези (Душата на цигулката)</v>
      </c>
      <c r="C9" s="28" t="str">
        <f>'04'!C1</f>
        <v>13И117</v>
      </c>
      <c r="D9" s="29">
        <f>SUM('04'!$B$16:$J$16)</f>
        <v>615</v>
      </c>
      <c r="E9" s="29">
        <f>'04'!$K$16</f>
        <v>69.28571428571428</v>
      </c>
      <c r="F9" s="25"/>
      <c r="G9" s="25"/>
    </row>
    <row r="10" spans="1:7" ht="14.25" customHeight="1">
      <c r="A10" s="24">
        <v>5</v>
      </c>
      <c r="B10" s="28" t="str">
        <f>'05'!A1</f>
        <v>Директор на водопад</v>
      </c>
      <c r="C10" s="28" t="str">
        <f>'05'!B1</f>
        <v>14И211</v>
      </c>
      <c r="D10" s="29">
        <f>SUM('05'!$B$16:$J$16)</f>
        <v>613.5</v>
      </c>
      <c r="E10" s="29">
        <f>'05'!$K$16</f>
        <v>69.28571428571428</v>
      </c>
      <c r="F10" s="25"/>
      <c r="G10" s="25"/>
    </row>
    <row r="11" spans="1:7" ht="14.25" customHeight="1">
      <c r="A11" s="24"/>
      <c r="B11" s="28"/>
      <c r="C11" s="28"/>
      <c r="D11" s="29"/>
      <c r="E11" s="29"/>
      <c r="F11" s="25"/>
      <c r="G11" s="25"/>
    </row>
    <row r="12" spans="1:7" ht="12.75">
      <c r="A12" s="24"/>
      <c r="B12" s="30" t="s">
        <v>22</v>
      </c>
      <c r="C12" s="30"/>
      <c r="D12" s="25"/>
      <c r="E12" s="25"/>
      <c r="F12" s="25"/>
      <c r="G12" s="25"/>
    </row>
    <row r="13" spans="1:7" ht="12.75">
      <c r="A13" s="24"/>
      <c r="B13" s="31">
        <f>10+10+10+10+10+4+4+3+5+5+7</f>
        <v>78</v>
      </c>
      <c r="C13" s="25" t="s">
        <v>20</v>
      </c>
      <c r="D13" s="25"/>
      <c r="E13" s="25"/>
      <c r="F13" s="25">
        <f>78*0.5</f>
        <v>39</v>
      </c>
      <c r="G13" s="32">
        <f>78*0.7</f>
        <v>54.599999999999994</v>
      </c>
    </row>
    <row r="14" spans="1:7" ht="12.75">
      <c r="A14" s="24"/>
      <c r="B14" s="31">
        <f>B13*9</f>
        <v>702</v>
      </c>
      <c r="C14" s="25" t="s">
        <v>21</v>
      </c>
      <c r="D14" s="25"/>
      <c r="E14" s="25"/>
      <c r="F14" s="31">
        <f>702*0.5</f>
        <v>351</v>
      </c>
      <c r="G14" s="29">
        <f>702*70%</f>
        <v>491.4</v>
      </c>
    </row>
  </sheetData>
  <sheetProtection password="CA9C" sheet="1" objects="1" scenarios="1"/>
  <printOptions gridLines="1"/>
  <pageMargins left="0.5511811023622047" right="0.35433070866141736" top="0.5" bottom="0.34" header="0.26" footer="0.23"/>
  <pageSetup horizontalDpi="600" verticalDpi="600" orientation="landscape" paperSize="9" scale="9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3" t="s">
        <v>34</v>
      </c>
      <c r="B1" s="23" t="s">
        <v>35</v>
      </c>
      <c r="C1" s="22"/>
      <c r="D1" s="23"/>
    </row>
    <row r="2" ht="12.75">
      <c r="A2" s="1"/>
    </row>
    <row r="3" spans="1:11" ht="12.75">
      <c r="A3" s="39" t="s">
        <v>2</v>
      </c>
      <c r="B3" s="40" t="s">
        <v>1</v>
      </c>
      <c r="C3" s="40"/>
      <c r="D3" s="40"/>
      <c r="E3" s="40"/>
      <c r="F3" s="40"/>
      <c r="G3" s="40"/>
      <c r="H3" s="40"/>
      <c r="I3" s="40"/>
      <c r="J3" s="40"/>
      <c r="K3" s="37" t="s">
        <v>0</v>
      </c>
    </row>
    <row r="4" spans="1:11" ht="37.5" customHeight="1">
      <c r="A4" s="39"/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38"/>
    </row>
    <row r="5" spans="1:11" ht="26.25" customHeight="1">
      <c r="A5" s="6" t="s">
        <v>4</v>
      </c>
      <c r="B5" s="33">
        <v>9</v>
      </c>
      <c r="C5" s="33">
        <v>10</v>
      </c>
      <c r="D5" s="33">
        <v>7</v>
      </c>
      <c r="E5" s="33">
        <v>9</v>
      </c>
      <c r="F5" s="33">
        <v>7</v>
      </c>
      <c r="G5" s="33">
        <v>10</v>
      </c>
      <c r="H5" s="33">
        <v>7</v>
      </c>
      <c r="I5" s="33">
        <v>10</v>
      </c>
      <c r="J5" s="33">
        <v>10</v>
      </c>
      <c r="K5" s="9">
        <f>(SUM(B5:J5)-MAX(B5:J5)-MIN(B5:J5))/7</f>
        <v>8.857142857142858</v>
      </c>
    </row>
    <row r="6" spans="1:11" ht="26.25" customHeight="1">
      <c r="A6" s="7" t="s">
        <v>5</v>
      </c>
      <c r="B6" s="34">
        <v>10</v>
      </c>
      <c r="C6" s="34">
        <v>10</v>
      </c>
      <c r="D6" s="34">
        <v>9</v>
      </c>
      <c r="E6" s="34">
        <v>9</v>
      </c>
      <c r="F6" s="34">
        <v>7</v>
      </c>
      <c r="G6" s="34">
        <v>9</v>
      </c>
      <c r="H6" s="34">
        <v>7</v>
      </c>
      <c r="I6" s="34">
        <v>7</v>
      </c>
      <c r="J6" s="34">
        <v>10</v>
      </c>
      <c r="K6" s="10">
        <f aca="true" t="shared" si="0" ref="K6:K15">(SUM(B6:J6)-MAX(B6:J6)-MIN(B6:J6))/7</f>
        <v>8.714285714285714</v>
      </c>
    </row>
    <row r="7" spans="1:11" ht="26.25" customHeight="1">
      <c r="A7" s="7" t="s">
        <v>6</v>
      </c>
      <c r="B7" s="34">
        <v>10</v>
      </c>
      <c r="C7" s="34">
        <v>10</v>
      </c>
      <c r="D7" s="34">
        <v>8</v>
      </c>
      <c r="E7" s="34">
        <v>9</v>
      </c>
      <c r="F7" s="34">
        <v>8</v>
      </c>
      <c r="G7" s="34">
        <v>10</v>
      </c>
      <c r="H7" s="34">
        <v>7</v>
      </c>
      <c r="I7" s="34">
        <v>9</v>
      </c>
      <c r="J7" s="34">
        <v>10</v>
      </c>
      <c r="K7" s="10">
        <f t="shared" si="0"/>
        <v>9.142857142857142</v>
      </c>
    </row>
    <row r="8" spans="1:11" ht="26.25" customHeight="1">
      <c r="A8" s="7" t="s">
        <v>7</v>
      </c>
      <c r="B8" s="34">
        <v>8</v>
      </c>
      <c r="C8" s="34">
        <v>10</v>
      </c>
      <c r="D8" s="34">
        <v>8</v>
      </c>
      <c r="E8" s="34">
        <v>8</v>
      </c>
      <c r="F8" s="34">
        <v>9</v>
      </c>
      <c r="G8" s="34">
        <v>10</v>
      </c>
      <c r="H8" s="34">
        <v>7</v>
      </c>
      <c r="I8" s="34">
        <v>8</v>
      </c>
      <c r="J8" s="34">
        <v>10</v>
      </c>
      <c r="K8" s="10">
        <f t="shared" si="0"/>
        <v>8.714285714285714</v>
      </c>
    </row>
    <row r="9" spans="1:11" ht="26.25" customHeight="1">
      <c r="A9" s="7" t="s">
        <v>8</v>
      </c>
      <c r="B9" s="34">
        <v>10</v>
      </c>
      <c r="C9" s="34">
        <v>10</v>
      </c>
      <c r="D9" s="34">
        <v>9</v>
      </c>
      <c r="E9" s="34">
        <v>9</v>
      </c>
      <c r="F9" s="34">
        <v>9</v>
      </c>
      <c r="G9" s="34">
        <v>9</v>
      </c>
      <c r="H9" s="34">
        <v>8</v>
      </c>
      <c r="I9" s="34">
        <v>10</v>
      </c>
      <c r="J9" s="34">
        <v>10</v>
      </c>
      <c r="K9" s="10">
        <f t="shared" si="0"/>
        <v>9.428571428571429</v>
      </c>
    </row>
    <row r="10" spans="1:11" ht="26.25" customHeight="1">
      <c r="A10" s="7" t="s">
        <v>9</v>
      </c>
      <c r="B10" s="34">
        <v>4</v>
      </c>
      <c r="C10" s="34">
        <v>4</v>
      </c>
      <c r="D10" s="34">
        <v>4</v>
      </c>
      <c r="E10" s="34">
        <v>3.5</v>
      </c>
      <c r="F10" s="34">
        <v>4</v>
      </c>
      <c r="G10" s="34">
        <v>4</v>
      </c>
      <c r="H10" s="34">
        <v>3.5</v>
      </c>
      <c r="I10" s="34">
        <v>4</v>
      </c>
      <c r="J10" s="34">
        <v>4</v>
      </c>
      <c r="K10" s="10">
        <f t="shared" si="0"/>
        <v>3.9285714285714284</v>
      </c>
    </row>
    <row r="11" spans="1:11" ht="26.25" customHeight="1">
      <c r="A11" s="7" t="s">
        <v>10</v>
      </c>
      <c r="B11" s="34">
        <v>3</v>
      </c>
      <c r="C11" s="34">
        <v>4</v>
      </c>
      <c r="D11" s="34">
        <v>3</v>
      </c>
      <c r="E11" s="34">
        <v>3</v>
      </c>
      <c r="F11" s="34">
        <v>4</v>
      </c>
      <c r="G11" s="34">
        <v>4</v>
      </c>
      <c r="H11" s="34">
        <v>3</v>
      </c>
      <c r="I11" s="34">
        <v>3.5</v>
      </c>
      <c r="J11" s="34">
        <v>4</v>
      </c>
      <c r="K11" s="10">
        <f t="shared" si="0"/>
        <v>3.5</v>
      </c>
    </row>
    <row r="12" spans="1:11" ht="26.25" customHeight="1">
      <c r="A12" s="7" t="s">
        <v>11</v>
      </c>
      <c r="B12" s="34">
        <v>2.5</v>
      </c>
      <c r="C12" s="34">
        <v>3</v>
      </c>
      <c r="D12" s="34">
        <v>3</v>
      </c>
      <c r="E12" s="34">
        <v>2</v>
      </c>
      <c r="F12" s="34">
        <v>3</v>
      </c>
      <c r="G12" s="34">
        <v>3</v>
      </c>
      <c r="H12" s="34">
        <v>2.5</v>
      </c>
      <c r="I12" s="34">
        <v>2.5</v>
      </c>
      <c r="J12" s="34">
        <v>3</v>
      </c>
      <c r="K12" s="10">
        <f t="shared" si="0"/>
        <v>2.7857142857142856</v>
      </c>
    </row>
    <row r="13" spans="1:11" ht="26.25" customHeight="1">
      <c r="A13" s="7" t="s">
        <v>12</v>
      </c>
      <c r="B13" s="34">
        <v>5</v>
      </c>
      <c r="C13" s="34">
        <v>5</v>
      </c>
      <c r="D13" s="34">
        <v>5</v>
      </c>
      <c r="E13" s="34">
        <v>3.5</v>
      </c>
      <c r="F13" s="34">
        <v>5</v>
      </c>
      <c r="G13" s="34">
        <v>5</v>
      </c>
      <c r="H13" s="34">
        <v>4</v>
      </c>
      <c r="I13" s="34">
        <v>4.5</v>
      </c>
      <c r="J13" s="34">
        <v>5</v>
      </c>
      <c r="K13" s="10">
        <f t="shared" si="0"/>
        <v>4.785714285714286</v>
      </c>
    </row>
    <row r="14" spans="1:11" ht="90">
      <c r="A14" s="7" t="s">
        <v>14</v>
      </c>
      <c r="B14" s="34">
        <v>4.5</v>
      </c>
      <c r="C14" s="34">
        <v>5</v>
      </c>
      <c r="D14" s="34">
        <v>5</v>
      </c>
      <c r="E14" s="34">
        <v>3</v>
      </c>
      <c r="F14" s="34">
        <v>5</v>
      </c>
      <c r="G14" s="34">
        <v>4.5</v>
      </c>
      <c r="H14" s="34">
        <v>5</v>
      </c>
      <c r="I14" s="34">
        <v>4</v>
      </c>
      <c r="J14" s="34">
        <v>5</v>
      </c>
      <c r="K14" s="10">
        <f t="shared" si="0"/>
        <v>4.714285714285714</v>
      </c>
    </row>
    <row r="15" spans="1:11" ht="90">
      <c r="A15" s="8" t="s">
        <v>15</v>
      </c>
      <c r="B15" s="35">
        <v>7</v>
      </c>
      <c r="C15" s="35">
        <v>7</v>
      </c>
      <c r="D15" s="35">
        <v>7</v>
      </c>
      <c r="E15" s="35">
        <v>4</v>
      </c>
      <c r="F15" s="35">
        <v>7</v>
      </c>
      <c r="G15" s="35">
        <v>6</v>
      </c>
      <c r="H15" s="35">
        <v>6.5</v>
      </c>
      <c r="I15" s="35">
        <v>6.5</v>
      </c>
      <c r="J15" s="36">
        <v>7</v>
      </c>
      <c r="K15" s="11">
        <f t="shared" si="0"/>
        <v>6.714285714285714</v>
      </c>
    </row>
    <row r="16" spans="1:12" ht="22.5" customHeight="1">
      <c r="A16" s="3" t="s">
        <v>3</v>
      </c>
      <c r="B16" s="12">
        <f aca="true" t="shared" si="1" ref="B16:K16">SUM(B5:B15)</f>
        <v>73</v>
      </c>
      <c r="C16" s="12">
        <f t="shared" si="1"/>
        <v>78</v>
      </c>
      <c r="D16" s="12">
        <f t="shared" si="1"/>
        <v>68</v>
      </c>
      <c r="E16" s="12">
        <f t="shared" si="1"/>
        <v>63</v>
      </c>
      <c r="F16" s="12">
        <f t="shared" si="1"/>
        <v>68</v>
      </c>
      <c r="G16" s="12">
        <f t="shared" si="1"/>
        <v>74.5</v>
      </c>
      <c r="H16" s="12">
        <f t="shared" si="1"/>
        <v>60.5</v>
      </c>
      <c r="I16" s="12">
        <f t="shared" si="1"/>
        <v>69</v>
      </c>
      <c r="J16" s="12">
        <f t="shared" si="1"/>
        <v>78</v>
      </c>
      <c r="K16" s="13">
        <f t="shared" si="1"/>
        <v>71.28571428571428</v>
      </c>
      <c r="L16" s="16">
        <f>SUM(B16:J16)</f>
        <v>632</v>
      </c>
    </row>
    <row r="17" spans="1:11" ht="36.75" customHeight="1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ht="12.7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>
      <c r="A21" s="21"/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ФИЛМ:</oddHead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11" width="12.00390625" style="0" customWidth="1"/>
  </cols>
  <sheetData>
    <row r="1" spans="1:11" ht="12.75" customHeight="1">
      <c r="A1" s="22" t="s">
        <v>40</v>
      </c>
      <c r="B1" s="23" t="s">
        <v>41</v>
      </c>
      <c r="C1" s="23"/>
      <c r="D1" s="23"/>
      <c r="E1" s="2"/>
      <c r="F1" s="2"/>
      <c r="G1" s="2"/>
      <c r="H1" s="2"/>
      <c r="I1" s="2"/>
      <c r="J1" s="2"/>
      <c r="K1" s="2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9" t="s">
        <v>2</v>
      </c>
      <c r="B3" s="40" t="s">
        <v>1</v>
      </c>
      <c r="C3" s="40"/>
      <c r="D3" s="40"/>
      <c r="E3" s="40"/>
      <c r="F3" s="40"/>
      <c r="G3" s="40"/>
      <c r="H3" s="40"/>
      <c r="I3" s="40"/>
      <c r="J3" s="40"/>
      <c r="K3" s="37" t="s">
        <v>0</v>
      </c>
    </row>
    <row r="4" spans="1:11" ht="39.75" customHeight="1">
      <c r="A4" s="39"/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38"/>
    </row>
    <row r="5" spans="1:11" ht="26.25" customHeight="1">
      <c r="A5" s="6" t="s">
        <v>4</v>
      </c>
      <c r="B5" s="33">
        <v>9</v>
      </c>
      <c r="C5" s="33">
        <v>8</v>
      </c>
      <c r="D5" s="33">
        <v>7</v>
      </c>
      <c r="E5" s="33">
        <v>10</v>
      </c>
      <c r="F5" s="33">
        <v>7</v>
      </c>
      <c r="G5" s="33">
        <v>10</v>
      </c>
      <c r="H5" s="33">
        <v>9</v>
      </c>
      <c r="I5" s="33">
        <v>10</v>
      </c>
      <c r="J5" s="33">
        <v>10</v>
      </c>
      <c r="K5" s="9">
        <f aca="true" t="shared" si="0" ref="K5:K15">(SUM(B5:J5)-MAX(B5:J5)-MIN(B5:J5))/7</f>
        <v>9</v>
      </c>
    </row>
    <row r="6" spans="1:11" ht="26.25" customHeight="1">
      <c r="A6" s="7" t="s">
        <v>5</v>
      </c>
      <c r="B6" s="34">
        <v>9</v>
      </c>
      <c r="C6" s="34">
        <v>8</v>
      </c>
      <c r="D6" s="34">
        <v>9</v>
      </c>
      <c r="E6" s="34">
        <v>9</v>
      </c>
      <c r="F6" s="34">
        <v>8</v>
      </c>
      <c r="G6" s="34">
        <v>10</v>
      </c>
      <c r="H6" s="34">
        <v>9</v>
      </c>
      <c r="I6" s="34">
        <v>10</v>
      </c>
      <c r="J6" s="34">
        <v>10</v>
      </c>
      <c r="K6" s="10">
        <f t="shared" si="0"/>
        <v>9.142857142857142</v>
      </c>
    </row>
    <row r="7" spans="1:11" ht="26.25" customHeight="1">
      <c r="A7" s="7" t="s">
        <v>6</v>
      </c>
      <c r="B7" s="34">
        <v>9</v>
      </c>
      <c r="C7" s="34">
        <v>9</v>
      </c>
      <c r="D7" s="34">
        <v>7</v>
      </c>
      <c r="E7" s="34">
        <v>9</v>
      </c>
      <c r="F7" s="34">
        <v>8</v>
      </c>
      <c r="G7" s="34">
        <v>10</v>
      </c>
      <c r="H7" s="34">
        <v>9</v>
      </c>
      <c r="I7" s="34">
        <v>10</v>
      </c>
      <c r="J7" s="34">
        <v>10</v>
      </c>
      <c r="K7" s="10">
        <f t="shared" si="0"/>
        <v>9.142857142857142</v>
      </c>
    </row>
    <row r="8" spans="1:11" ht="26.25" customHeight="1">
      <c r="A8" s="7" t="s">
        <v>7</v>
      </c>
      <c r="B8" s="34">
        <v>9</v>
      </c>
      <c r="C8" s="34">
        <v>8</v>
      </c>
      <c r="D8" s="34">
        <v>8</v>
      </c>
      <c r="E8" s="34">
        <v>9</v>
      </c>
      <c r="F8" s="34">
        <v>9</v>
      </c>
      <c r="G8" s="34">
        <v>10</v>
      </c>
      <c r="H8" s="34">
        <v>8</v>
      </c>
      <c r="I8" s="34">
        <v>10</v>
      </c>
      <c r="J8" s="34">
        <v>10</v>
      </c>
      <c r="K8" s="10">
        <f t="shared" si="0"/>
        <v>9</v>
      </c>
    </row>
    <row r="9" spans="1:11" ht="26.25" customHeight="1">
      <c r="A9" s="7" t="s">
        <v>8</v>
      </c>
      <c r="B9" s="34">
        <v>9</v>
      </c>
      <c r="C9" s="34">
        <v>8</v>
      </c>
      <c r="D9" s="34">
        <v>8</v>
      </c>
      <c r="E9" s="34">
        <v>9</v>
      </c>
      <c r="F9" s="34">
        <v>9</v>
      </c>
      <c r="G9" s="34">
        <v>10</v>
      </c>
      <c r="H9" s="34">
        <v>9</v>
      </c>
      <c r="I9" s="34">
        <v>10</v>
      </c>
      <c r="J9" s="34">
        <v>10</v>
      </c>
      <c r="K9" s="10">
        <f t="shared" si="0"/>
        <v>9.142857142857142</v>
      </c>
    </row>
    <row r="10" spans="1:11" ht="26.25" customHeight="1">
      <c r="A10" s="7" t="s">
        <v>9</v>
      </c>
      <c r="B10" s="34">
        <v>4</v>
      </c>
      <c r="C10" s="34">
        <v>3</v>
      </c>
      <c r="D10" s="34">
        <v>4</v>
      </c>
      <c r="E10" s="34">
        <v>3</v>
      </c>
      <c r="F10" s="34">
        <v>4</v>
      </c>
      <c r="G10" s="34">
        <v>4</v>
      </c>
      <c r="H10" s="34">
        <v>3.5</v>
      </c>
      <c r="I10" s="34">
        <v>4</v>
      </c>
      <c r="J10" s="34">
        <v>4</v>
      </c>
      <c r="K10" s="10">
        <f t="shared" si="0"/>
        <v>3.7857142857142856</v>
      </c>
    </row>
    <row r="11" spans="1:11" ht="26.25" customHeight="1">
      <c r="A11" s="7" t="s">
        <v>10</v>
      </c>
      <c r="B11" s="34">
        <v>3.5</v>
      </c>
      <c r="C11" s="34">
        <v>3</v>
      </c>
      <c r="D11" s="34">
        <v>3</v>
      </c>
      <c r="E11" s="34">
        <v>3</v>
      </c>
      <c r="F11" s="34">
        <v>4</v>
      </c>
      <c r="G11" s="34">
        <v>4</v>
      </c>
      <c r="H11" s="34">
        <v>3.5</v>
      </c>
      <c r="I11" s="34">
        <v>4</v>
      </c>
      <c r="J11" s="34">
        <v>4</v>
      </c>
      <c r="K11" s="10">
        <f t="shared" si="0"/>
        <v>3.5714285714285716</v>
      </c>
    </row>
    <row r="12" spans="1:11" ht="26.25" customHeight="1">
      <c r="A12" s="7" t="s">
        <v>11</v>
      </c>
      <c r="B12" s="34">
        <v>2.5</v>
      </c>
      <c r="C12" s="34">
        <v>2</v>
      </c>
      <c r="D12" s="34">
        <v>3</v>
      </c>
      <c r="E12" s="34">
        <v>1.5</v>
      </c>
      <c r="F12" s="34">
        <v>3</v>
      </c>
      <c r="G12" s="34">
        <v>2.5</v>
      </c>
      <c r="H12" s="34">
        <v>2</v>
      </c>
      <c r="I12" s="34">
        <v>3</v>
      </c>
      <c r="J12" s="34">
        <v>3</v>
      </c>
      <c r="K12" s="10">
        <f t="shared" si="0"/>
        <v>2.5714285714285716</v>
      </c>
    </row>
    <row r="13" spans="1:11" ht="26.25" customHeight="1">
      <c r="A13" s="7" t="s">
        <v>12</v>
      </c>
      <c r="B13" s="34">
        <v>5</v>
      </c>
      <c r="C13" s="34">
        <v>4</v>
      </c>
      <c r="D13" s="34">
        <v>4</v>
      </c>
      <c r="E13" s="34">
        <v>2</v>
      </c>
      <c r="F13" s="34">
        <v>5</v>
      </c>
      <c r="G13" s="34">
        <v>3.5</v>
      </c>
      <c r="H13" s="34">
        <v>4</v>
      </c>
      <c r="I13" s="34">
        <v>5</v>
      </c>
      <c r="J13" s="34">
        <v>5</v>
      </c>
      <c r="K13" s="10">
        <f t="shared" si="0"/>
        <v>4.357142857142857</v>
      </c>
    </row>
    <row r="14" spans="1:11" ht="90" customHeight="1">
      <c r="A14" s="7" t="s">
        <v>14</v>
      </c>
      <c r="B14" s="34">
        <v>4.5</v>
      </c>
      <c r="C14" s="34">
        <v>3</v>
      </c>
      <c r="D14" s="34">
        <v>5</v>
      </c>
      <c r="E14" s="34">
        <v>2.5</v>
      </c>
      <c r="F14" s="34">
        <v>5</v>
      </c>
      <c r="G14" s="34">
        <v>5</v>
      </c>
      <c r="H14" s="34">
        <v>4</v>
      </c>
      <c r="I14" s="34">
        <v>5</v>
      </c>
      <c r="J14" s="34">
        <v>5</v>
      </c>
      <c r="K14" s="10">
        <f t="shared" si="0"/>
        <v>4.5</v>
      </c>
    </row>
    <row r="15" spans="1:11" ht="90" customHeight="1">
      <c r="A15" s="8" t="s">
        <v>15</v>
      </c>
      <c r="B15" s="35">
        <v>7</v>
      </c>
      <c r="C15" s="35">
        <v>5</v>
      </c>
      <c r="D15" s="35">
        <v>7</v>
      </c>
      <c r="E15" s="35">
        <v>4.5</v>
      </c>
      <c r="F15" s="35">
        <v>7</v>
      </c>
      <c r="G15" s="35">
        <v>6</v>
      </c>
      <c r="H15" s="35">
        <v>6</v>
      </c>
      <c r="I15" s="35">
        <v>7</v>
      </c>
      <c r="J15" s="36">
        <v>7</v>
      </c>
      <c r="K15" s="11">
        <f t="shared" si="0"/>
        <v>6.428571428571429</v>
      </c>
    </row>
    <row r="16" spans="1:12" ht="22.5" customHeight="1">
      <c r="A16" s="3" t="s">
        <v>3</v>
      </c>
      <c r="B16" s="12">
        <f aca="true" t="shared" si="1" ref="B16:K16">SUM(B5:B15)</f>
        <v>71.5</v>
      </c>
      <c r="C16" s="12">
        <f t="shared" si="1"/>
        <v>61</v>
      </c>
      <c r="D16" s="12">
        <f t="shared" si="1"/>
        <v>65</v>
      </c>
      <c r="E16" s="12">
        <f t="shared" si="1"/>
        <v>62.5</v>
      </c>
      <c r="F16" s="12">
        <f t="shared" si="1"/>
        <v>69</v>
      </c>
      <c r="G16" s="12">
        <f t="shared" si="1"/>
        <v>75</v>
      </c>
      <c r="H16" s="12">
        <f t="shared" si="1"/>
        <v>67</v>
      </c>
      <c r="I16" s="12">
        <f t="shared" si="1"/>
        <v>78</v>
      </c>
      <c r="J16" s="12">
        <f t="shared" si="1"/>
        <v>78</v>
      </c>
      <c r="K16" s="13">
        <f t="shared" si="1"/>
        <v>70.64285714285714</v>
      </c>
      <c r="L16" s="16">
        <f>SUM(B16:J16)</f>
        <v>627</v>
      </c>
    </row>
    <row r="17" spans="1:11" ht="36.75" customHeight="1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</row>
    <row r="20" spans="1:12" ht="12.7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1:12" ht="12.75">
      <c r="A21" s="21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</sheetData>
  <sheetProtection password="CA9C" sheet="1" objects="1" scenarios="1"/>
  <mergeCells count="3">
    <mergeCell ref="A3:A4"/>
    <mergeCell ref="B3:J3"/>
    <mergeCell ref="K3:K4"/>
  </mergeCells>
  <printOptions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 :</oddHead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3" t="s">
        <v>36</v>
      </c>
      <c r="B1" s="23" t="s">
        <v>37</v>
      </c>
      <c r="C1" s="23"/>
      <c r="D1" s="23"/>
    </row>
    <row r="2" ht="12.75">
      <c r="A2" s="1"/>
    </row>
    <row r="3" spans="1:11" ht="12.75">
      <c r="A3" s="39" t="s">
        <v>2</v>
      </c>
      <c r="B3" s="40" t="s">
        <v>1</v>
      </c>
      <c r="C3" s="40"/>
      <c r="D3" s="40"/>
      <c r="E3" s="40"/>
      <c r="F3" s="40"/>
      <c r="G3" s="40"/>
      <c r="H3" s="40"/>
      <c r="I3" s="40"/>
      <c r="J3" s="40"/>
      <c r="K3" s="37" t="s">
        <v>0</v>
      </c>
    </row>
    <row r="4" spans="1:11" ht="37.5" customHeight="1">
      <c r="A4" s="39"/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38"/>
    </row>
    <row r="5" spans="1:11" ht="26.25" customHeight="1">
      <c r="A5" s="6" t="s">
        <v>4</v>
      </c>
      <c r="B5" s="33">
        <v>10</v>
      </c>
      <c r="C5" s="33">
        <v>10</v>
      </c>
      <c r="D5" s="33">
        <v>9</v>
      </c>
      <c r="E5" s="33">
        <v>10</v>
      </c>
      <c r="F5" s="33">
        <v>7</v>
      </c>
      <c r="G5" s="33">
        <v>8</v>
      </c>
      <c r="H5" s="33">
        <v>10</v>
      </c>
      <c r="I5" s="33">
        <v>7</v>
      </c>
      <c r="J5" s="33">
        <v>10</v>
      </c>
      <c r="K5" s="9">
        <f>(SUM(B5:J5)-MAX(B5:J5)-MIN(B5:J5))/7</f>
        <v>9.142857142857142</v>
      </c>
    </row>
    <row r="6" spans="1:11" ht="26.25" customHeight="1">
      <c r="A6" s="7" t="s">
        <v>5</v>
      </c>
      <c r="B6" s="34">
        <v>8</v>
      </c>
      <c r="C6" s="34">
        <v>9</v>
      </c>
      <c r="D6" s="34">
        <v>9</v>
      </c>
      <c r="E6" s="34">
        <v>9</v>
      </c>
      <c r="F6" s="34">
        <v>9</v>
      </c>
      <c r="G6" s="34">
        <v>7</v>
      </c>
      <c r="H6" s="34">
        <v>10</v>
      </c>
      <c r="I6" s="34">
        <v>6</v>
      </c>
      <c r="J6" s="34">
        <v>10</v>
      </c>
      <c r="K6" s="10">
        <f aca="true" t="shared" si="0" ref="K6:K15">(SUM(B6:J6)-MAX(B6:J6)-MIN(B6:J6))/7</f>
        <v>8.714285714285714</v>
      </c>
    </row>
    <row r="7" spans="1:11" ht="26.25" customHeight="1">
      <c r="A7" s="7" t="s">
        <v>6</v>
      </c>
      <c r="B7" s="34">
        <v>9</v>
      </c>
      <c r="C7" s="34">
        <v>9</v>
      </c>
      <c r="D7" s="34">
        <v>9</v>
      </c>
      <c r="E7" s="34">
        <v>9</v>
      </c>
      <c r="F7" s="34">
        <v>9</v>
      </c>
      <c r="G7" s="34">
        <v>7</v>
      </c>
      <c r="H7" s="34">
        <v>9</v>
      </c>
      <c r="I7" s="34">
        <v>7</v>
      </c>
      <c r="J7" s="34">
        <v>10</v>
      </c>
      <c r="K7" s="10">
        <f t="shared" si="0"/>
        <v>8.714285714285714</v>
      </c>
    </row>
    <row r="8" spans="1:11" ht="26.25" customHeight="1">
      <c r="A8" s="7" t="s">
        <v>7</v>
      </c>
      <c r="B8" s="34">
        <v>9</v>
      </c>
      <c r="C8" s="34">
        <v>9</v>
      </c>
      <c r="D8" s="34">
        <v>9</v>
      </c>
      <c r="E8" s="34">
        <v>8</v>
      </c>
      <c r="F8" s="34">
        <v>9</v>
      </c>
      <c r="G8" s="34">
        <v>8</v>
      </c>
      <c r="H8" s="34">
        <v>9</v>
      </c>
      <c r="I8" s="34">
        <v>6</v>
      </c>
      <c r="J8" s="34">
        <v>10</v>
      </c>
      <c r="K8" s="10">
        <f t="shared" si="0"/>
        <v>8.714285714285714</v>
      </c>
    </row>
    <row r="9" spans="1:11" ht="26.25" customHeight="1">
      <c r="A9" s="7" t="s">
        <v>8</v>
      </c>
      <c r="B9" s="34">
        <v>9</v>
      </c>
      <c r="C9" s="34">
        <v>10</v>
      </c>
      <c r="D9" s="34">
        <v>9</v>
      </c>
      <c r="E9" s="34">
        <v>10</v>
      </c>
      <c r="F9" s="34">
        <v>8</v>
      </c>
      <c r="G9" s="34">
        <v>7</v>
      </c>
      <c r="H9" s="34">
        <v>10</v>
      </c>
      <c r="I9" s="34">
        <v>6</v>
      </c>
      <c r="J9" s="34">
        <v>10</v>
      </c>
      <c r="K9" s="10">
        <f t="shared" si="0"/>
        <v>9</v>
      </c>
    </row>
    <row r="10" spans="1:11" ht="26.25" customHeight="1">
      <c r="A10" s="7" t="s">
        <v>9</v>
      </c>
      <c r="B10" s="34">
        <v>3</v>
      </c>
      <c r="C10" s="34">
        <v>4</v>
      </c>
      <c r="D10" s="34">
        <v>4</v>
      </c>
      <c r="E10" s="34">
        <v>4</v>
      </c>
      <c r="F10" s="34">
        <v>4</v>
      </c>
      <c r="G10" s="34">
        <v>4</v>
      </c>
      <c r="H10" s="34">
        <v>3.5</v>
      </c>
      <c r="I10" s="34">
        <v>3.5</v>
      </c>
      <c r="J10" s="34">
        <v>4</v>
      </c>
      <c r="K10" s="10">
        <f t="shared" si="0"/>
        <v>3.857142857142857</v>
      </c>
    </row>
    <row r="11" spans="1:11" ht="26.25" customHeight="1">
      <c r="A11" s="7" t="s">
        <v>10</v>
      </c>
      <c r="B11" s="34">
        <v>3</v>
      </c>
      <c r="C11" s="34">
        <v>4</v>
      </c>
      <c r="D11" s="34">
        <v>3.5</v>
      </c>
      <c r="E11" s="34">
        <v>3</v>
      </c>
      <c r="F11" s="34">
        <v>4</v>
      </c>
      <c r="G11" s="34">
        <v>3</v>
      </c>
      <c r="H11" s="34">
        <v>4</v>
      </c>
      <c r="I11" s="34">
        <v>3</v>
      </c>
      <c r="J11" s="34">
        <v>4</v>
      </c>
      <c r="K11" s="10">
        <f t="shared" si="0"/>
        <v>3.5</v>
      </c>
    </row>
    <row r="12" spans="1:11" ht="26.25" customHeight="1">
      <c r="A12" s="7" t="s">
        <v>11</v>
      </c>
      <c r="B12" s="34">
        <v>3</v>
      </c>
      <c r="C12" s="34">
        <v>3</v>
      </c>
      <c r="D12" s="34">
        <v>3</v>
      </c>
      <c r="E12" s="34">
        <v>2</v>
      </c>
      <c r="F12" s="34">
        <v>3</v>
      </c>
      <c r="G12" s="34">
        <v>3</v>
      </c>
      <c r="H12" s="34">
        <v>2.5</v>
      </c>
      <c r="I12" s="34">
        <v>2</v>
      </c>
      <c r="J12" s="34">
        <v>3</v>
      </c>
      <c r="K12" s="10">
        <f t="shared" si="0"/>
        <v>2.7857142857142856</v>
      </c>
    </row>
    <row r="13" spans="1:11" ht="26.25" customHeight="1">
      <c r="A13" s="7" t="s">
        <v>12</v>
      </c>
      <c r="B13" s="34">
        <v>5</v>
      </c>
      <c r="C13" s="34">
        <v>5</v>
      </c>
      <c r="D13" s="34">
        <v>5</v>
      </c>
      <c r="E13" s="34">
        <v>4</v>
      </c>
      <c r="F13" s="34">
        <v>5</v>
      </c>
      <c r="G13" s="34">
        <v>5</v>
      </c>
      <c r="H13" s="34">
        <v>5</v>
      </c>
      <c r="I13" s="34">
        <v>4.5</v>
      </c>
      <c r="J13" s="34">
        <v>5</v>
      </c>
      <c r="K13" s="10">
        <f t="shared" si="0"/>
        <v>4.928571428571429</v>
      </c>
    </row>
    <row r="14" spans="1:11" ht="90">
      <c r="A14" s="7" t="s">
        <v>14</v>
      </c>
      <c r="B14" s="34">
        <v>5</v>
      </c>
      <c r="C14" s="34">
        <v>5</v>
      </c>
      <c r="D14" s="34">
        <v>5</v>
      </c>
      <c r="E14" s="34">
        <v>3.5</v>
      </c>
      <c r="F14" s="34">
        <v>5</v>
      </c>
      <c r="G14" s="34">
        <v>2.5</v>
      </c>
      <c r="H14" s="34">
        <v>4</v>
      </c>
      <c r="I14" s="34">
        <v>3.5</v>
      </c>
      <c r="J14" s="34">
        <v>5</v>
      </c>
      <c r="K14" s="10">
        <f t="shared" si="0"/>
        <v>4.428571428571429</v>
      </c>
    </row>
    <row r="15" spans="1:11" ht="90">
      <c r="A15" s="8" t="s">
        <v>15</v>
      </c>
      <c r="B15" s="35">
        <v>7</v>
      </c>
      <c r="C15" s="35">
        <v>7</v>
      </c>
      <c r="D15" s="35">
        <v>7</v>
      </c>
      <c r="E15" s="35">
        <v>5.5</v>
      </c>
      <c r="F15" s="35">
        <v>7</v>
      </c>
      <c r="G15" s="35">
        <v>5.5</v>
      </c>
      <c r="H15" s="35">
        <v>6.5</v>
      </c>
      <c r="I15" s="35">
        <v>6.5</v>
      </c>
      <c r="J15" s="36">
        <v>7</v>
      </c>
      <c r="K15" s="11">
        <f t="shared" si="0"/>
        <v>6.642857142857143</v>
      </c>
    </row>
    <row r="16" spans="1:12" ht="22.5" customHeight="1">
      <c r="A16" s="3" t="s">
        <v>3</v>
      </c>
      <c r="B16" s="12">
        <f>SUM(B5:B15)</f>
        <v>71</v>
      </c>
      <c r="C16" s="12">
        <f aca="true" t="shared" si="1" ref="C16:J16">SUM(C5:C15)</f>
        <v>75</v>
      </c>
      <c r="D16" s="12">
        <f t="shared" si="1"/>
        <v>72.5</v>
      </c>
      <c r="E16" s="12">
        <f t="shared" si="1"/>
        <v>68</v>
      </c>
      <c r="F16" s="12">
        <f t="shared" si="1"/>
        <v>70</v>
      </c>
      <c r="G16" s="12">
        <f t="shared" si="1"/>
        <v>60</v>
      </c>
      <c r="H16" s="12">
        <f t="shared" si="1"/>
        <v>73.5</v>
      </c>
      <c r="I16" s="12">
        <f t="shared" si="1"/>
        <v>55</v>
      </c>
      <c r="J16" s="12">
        <f t="shared" si="1"/>
        <v>78</v>
      </c>
      <c r="K16" s="13">
        <f>SUM(K5:K15)</f>
        <v>70.42857142857143</v>
      </c>
      <c r="L16" s="16">
        <f>SUM(B16:J16)</f>
        <v>623</v>
      </c>
    </row>
    <row r="17" spans="1:11" ht="36.75" customHeight="1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ht="12.7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>
      <c r="A21" s="21"/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ФИЛМ:</oddHeader>
  </headerFooter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11" width="12.00390625" style="0" customWidth="1"/>
  </cols>
  <sheetData>
    <row r="1" spans="1:11" ht="14.25">
      <c r="A1" s="22" t="s">
        <v>38</v>
      </c>
      <c r="C1" s="23" t="s">
        <v>39</v>
      </c>
      <c r="D1" s="23"/>
      <c r="E1" s="2"/>
      <c r="F1" s="2"/>
      <c r="G1" s="2"/>
      <c r="H1" s="2"/>
      <c r="I1" s="2"/>
      <c r="J1" s="2"/>
      <c r="K1" s="2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9" t="s">
        <v>2</v>
      </c>
      <c r="B3" s="40" t="s">
        <v>1</v>
      </c>
      <c r="C3" s="40"/>
      <c r="D3" s="40"/>
      <c r="E3" s="40"/>
      <c r="F3" s="40"/>
      <c r="G3" s="40"/>
      <c r="H3" s="40"/>
      <c r="I3" s="40"/>
      <c r="J3" s="40"/>
      <c r="K3" s="37" t="s">
        <v>0</v>
      </c>
    </row>
    <row r="4" spans="1:11" ht="37.5" customHeight="1">
      <c r="A4" s="39"/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38"/>
    </row>
    <row r="5" spans="1:11" ht="26.25" customHeight="1">
      <c r="A5" s="6" t="s">
        <v>4</v>
      </c>
      <c r="B5" s="33">
        <v>10</v>
      </c>
      <c r="C5" s="33">
        <v>8</v>
      </c>
      <c r="D5" s="33">
        <v>8</v>
      </c>
      <c r="E5" s="33">
        <v>10</v>
      </c>
      <c r="F5" s="33">
        <v>8</v>
      </c>
      <c r="G5" s="33">
        <v>8</v>
      </c>
      <c r="H5" s="33">
        <v>10</v>
      </c>
      <c r="I5" s="33">
        <v>7</v>
      </c>
      <c r="J5" s="33">
        <v>9</v>
      </c>
      <c r="K5" s="9">
        <f aca="true" t="shared" si="0" ref="K5:K15">(SUM(B5:J5)-MAX(B5:J5)-MIN(B5:J5))/7</f>
        <v>8.714285714285714</v>
      </c>
    </row>
    <row r="6" spans="1:11" ht="26.25" customHeight="1">
      <c r="A6" s="7" t="s">
        <v>5</v>
      </c>
      <c r="B6" s="34">
        <v>9</v>
      </c>
      <c r="C6" s="34">
        <v>8</v>
      </c>
      <c r="D6" s="34">
        <v>9</v>
      </c>
      <c r="E6" s="34">
        <v>7</v>
      </c>
      <c r="F6" s="34">
        <v>9</v>
      </c>
      <c r="G6" s="34">
        <v>7</v>
      </c>
      <c r="H6" s="34">
        <v>10</v>
      </c>
      <c r="I6" s="34">
        <v>5</v>
      </c>
      <c r="J6" s="34">
        <v>10</v>
      </c>
      <c r="K6" s="10">
        <f t="shared" si="0"/>
        <v>8.428571428571429</v>
      </c>
    </row>
    <row r="7" spans="1:11" ht="26.25" customHeight="1">
      <c r="A7" s="7" t="s">
        <v>6</v>
      </c>
      <c r="B7" s="34">
        <v>9</v>
      </c>
      <c r="C7" s="34">
        <v>9</v>
      </c>
      <c r="D7" s="34">
        <v>10</v>
      </c>
      <c r="E7" s="34">
        <v>8</v>
      </c>
      <c r="F7" s="34">
        <v>9</v>
      </c>
      <c r="G7" s="34">
        <v>7</v>
      </c>
      <c r="H7" s="34">
        <v>10</v>
      </c>
      <c r="I7" s="34">
        <v>6</v>
      </c>
      <c r="J7" s="34">
        <v>9</v>
      </c>
      <c r="K7" s="10">
        <f t="shared" si="0"/>
        <v>8.714285714285714</v>
      </c>
    </row>
    <row r="8" spans="1:11" ht="26.25" customHeight="1">
      <c r="A8" s="7" t="s">
        <v>7</v>
      </c>
      <c r="B8" s="34">
        <v>8</v>
      </c>
      <c r="C8" s="34">
        <v>8</v>
      </c>
      <c r="D8" s="34">
        <v>9</v>
      </c>
      <c r="E8" s="34">
        <v>8</v>
      </c>
      <c r="F8" s="34">
        <v>7</v>
      </c>
      <c r="G8" s="34">
        <v>8</v>
      </c>
      <c r="H8" s="34">
        <v>10</v>
      </c>
      <c r="I8" s="34">
        <v>7</v>
      </c>
      <c r="J8" s="34">
        <v>10</v>
      </c>
      <c r="K8" s="10">
        <f t="shared" si="0"/>
        <v>8.285714285714286</v>
      </c>
    </row>
    <row r="9" spans="1:11" ht="26.25" customHeight="1">
      <c r="A9" s="7" t="s">
        <v>8</v>
      </c>
      <c r="B9" s="34">
        <v>9</v>
      </c>
      <c r="C9" s="34">
        <v>9</v>
      </c>
      <c r="D9" s="34">
        <v>9</v>
      </c>
      <c r="E9" s="34">
        <v>8</v>
      </c>
      <c r="F9" s="34">
        <v>8</v>
      </c>
      <c r="G9" s="34">
        <v>7</v>
      </c>
      <c r="H9" s="34">
        <v>10</v>
      </c>
      <c r="I9" s="34">
        <v>9</v>
      </c>
      <c r="J9" s="34">
        <v>10</v>
      </c>
      <c r="K9" s="10">
        <f t="shared" si="0"/>
        <v>8.857142857142858</v>
      </c>
    </row>
    <row r="10" spans="1:11" ht="26.25" customHeight="1">
      <c r="A10" s="7" t="s">
        <v>9</v>
      </c>
      <c r="B10" s="34">
        <v>3.5</v>
      </c>
      <c r="C10" s="34">
        <v>3.5</v>
      </c>
      <c r="D10" s="34">
        <v>4</v>
      </c>
      <c r="E10" s="34">
        <v>4</v>
      </c>
      <c r="F10" s="34">
        <v>4</v>
      </c>
      <c r="G10" s="34">
        <v>4</v>
      </c>
      <c r="H10" s="34">
        <v>4</v>
      </c>
      <c r="I10" s="34">
        <v>3</v>
      </c>
      <c r="J10" s="34">
        <v>4</v>
      </c>
      <c r="K10" s="10">
        <f t="shared" si="0"/>
        <v>3.857142857142857</v>
      </c>
    </row>
    <row r="11" spans="1:11" ht="26.25" customHeight="1">
      <c r="A11" s="7" t="s">
        <v>10</v>
      </c>
      <c r="B11" s="34">
        <v>3</v>
      </c>
      <c r="C11" s="34">
        <v>3.5</v>
      </c>
      <c r="D11" s="34">
        <v>3</v>
      </c>
      <c r="E11" s="34">
        <v>3</v>
      </c>
      <c r="F11" s="34">
        <v>4</v>
      </c>
      <c r="G11" s="34">
        <v>4</v>
      </c>
      <c r="H11" s="34">
        <v>4</v>
      </c>
      <c r="I11" s="34">
        <v>2.5</v>
      </c>
      <c r="J11" s="34">
        <v>4</v>
      </c>
      <c r="K11" s="10">
        <f t="shared" si="0"/>
        <v>3.5</v>
      </c>
    </row>
    <row r="12" spans="1:11" ht="26.25" customHeight="1">
      <c r="A12" s="7" t="s">
        <v>11</v>
      </c>
      <c r="B12" s="34">
        <v>3</v>
      </c>
      <c r="C12" s="34">
        <v>3</v>
      </c>
      <c r="D12" s="34">
        <v>3</v>
      </c>
      <c r="E12" s="34">
        <v>2.5</v>
      </c>
      <c r="F12" s="34">
        <v>3</v>
      </c>
      <c r="G12" s="34">
        <v>3</v>
      </c>
      <c r="H12" s="34">
        <v>2.5</v>
      </c>
      <c r="I12" s="34">
        <v>3</v>
      </c>
      <c r="J12" s="34">
        <v>3</v>
      </c>
      <c r="K12" s="10">
        <f t="shared" si="0"/>
        <v>2.9285714285714284</v>
      </c>
    </row>
    <row r="13" spans="1:11" ht="26.25" customHeight="1">
      <c r="A13" s="7" t="s">
        <v>12</v>
      </c>
      <c r="B13" s="34">
        <v>4.5</v>
      </c>
      <c r="C13" s="34">
        <v>5</v>
      </c>
      <c r="D13" s="34">
        <v>5</v>
      </c>
      <c r="E13" s="34">
        <v>3.5</v>
      </c>
      <c r="F13" s="34">
        <v>5</v>
      </c>
      <c r="G13" s="34">
        <v>4</v>
      </c>
      <c r="H13" s="34">
        <v>5</v>
      </c>
      <c r="I13" s="34">
        <v>5</v>
      </c>
      <c r="J13" s="34">
        <v>5</v>
      </c>
      <c r="K13" s="10">
        <f t="shared" si="0"/>
        <v>4.785714285714286</v>
      </c>
    </row>
    <row r="14" spans="1:11" ht="90">
      <c r="A14" s="7" t="s">
        <v>14</v>
      </c>
      <c r="B14" s="34">
        <v>5</v>
      </c>
      <c r="C14" s="34">
        <v>4</v>
      </c>
      <c r="D14" s="34">
        <v>5</v>
      </c>
      <c r="E14" s="34">
        <v>3.5</v>
      </c>
      <c r="F14" s="34">
        <v>5</v>
      </c>
      <c r="G14" s="34">
        <v>4.5</v>
      </c>
      <c r="H14" s="34">
        <v>4.5</v>
      </c>
      <c r="I14" s="34">
        <v>5</v>
      </c>
      <c r="J14" s="34">
        <v>5</v>
      </c>
      <c r="K14" s="10">
        <f t="shared" si="0"/>
        <v>4.714285714285714</v>
      </c>
    </row>
    <row r="15" spans="1:11" ht="90">
      <c r="A15" s="8" t="s">
        <v>15</v>
      </c>
      <c r="B15" s="35">
        <v>6.5</v>
      </c>
      <c r="C15" s="35">
        <v>6</v>
      </c>
      <c r="D15" s="35">
        <v>6</v>
      </c>
      <c r="E15" s="35">
        <v>5</v>
      </c>
      <c r="F15" s="35">
        <v>7</v>
      </c>
      <c r="G15" s="35">
        <v>6</v>
      </c>
      <c r="H15" s="35">
        <v>7</v>
      </c>
      <c r="I15" s="35">
        <v>7</v>
      </c>
      <c r="J15" s="36">
        <v>7</v>
      </c>
      <c r="K15" s="11">
        <f t="shared" si="0"/>
        <v>6.5</v>
      </c>
    </row>
    <row r="16" spans="1:12" ht="22.5" customHeight="1">
      <c r="A16" s="3" t="s">
        <v>3</v>
      </c>
      <c r="B16" s="12">
        <f aca="true" t="shared" si="1" ref="B16:K16">SUM(B5:B15)</f>
        <v>70.5</v>
      </c>
      <c r="C16" s="12">
        <f t="shared" si="1"/>
        <v>67</v>
      </c>
      <c r="D16" s="12">
        <f t="shared" si="1"/>
        <v>71</v>
      </c>
      <c r="E16" s="12">
        <f t="shared" si="1"/>
        <v>62.5</v>
      </c>
      <c r="F16" s="12">
        <f t="shared" si="1"/>
        <v>69</v>
      </c>
      <c r="G16" s="12">
        <f t="shared" si="1"/>
        <v>62.5</v>
      </c>
      <c r="H16" s="12">
        <f t="shared" si="1"/>
        <v>77</v>
      </c>
      <c r="I16" s="12">
        <f t="shared" si="1"/>
        <v>59.5</v>
      </c>
      <c r="J16" s="12">
        <f t="shared" si="1"/>
        <v>76</v>
      </c>
      <c r="K16" s="13">
        <f t="shared" si="1"/>
        <v>69.28571428571428</v>
      </c>
      <c r="L16" s="16">
        <f>SUM(B16:J16)</f>
        <v>615</v>
      </c>
    </row>
    <row r="17" spans="1:11" ht="36.75" customHeight="1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>
      <c r="A21" s="21"/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sheetProtection password="CA9C" sheet="1" objects="1" scenarios="1"/>
  <mergeCells count="3">
    <mergeCell ref="A3:A4"/>
    <mergeCell ref="B3:J3"/>
    <mergeCell ref="K3:K4"/>
  </mergeCells>
  <printOptions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ФИЛМ:</oddHeader>
  </headerFooter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2" t="s">
        <v>42</v>
      </c>
      <c r="B1" s="23" t="s">
        <v>43</v>
      </c>
      <c r="C1" s="22"/>
      <c r="D1" s="23"/>
    </row>
    <row r="2" ht="13.5" customHeight="1">
      <c r="A2" s="1"/>
    </row>
    <row r="3" spans="1:11" ht="12.75">
      <c r="A3" s="39" t="s">
        <v>2</v>
      </c>
      <c r="B3" s="40" t="s">
        <v>1</v>
      </c>
      <c r="C3" s="40"/>
      <c r="D3" s="40"/>
      <c r="E3" s="40"/>
      <c r="F3" s="40"/>
      <c r="G3" s="40"/>
      <c r="H3" s="40"/>
      <c r="I3" s="40"/>
      <c r="J3" s="40"/>
      <c r="K3" s="37" t="s">
        <v>0</v>
      </c>
    </row>
    <row r="4" spans="1:11" ht="39.75" customHeight="1">
      <c r="A4" s="39"/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38"/>
    </row>
    <row r="5" spans="1:11" ht="26.25" customHeight="1">
      <c r="A5" s="6" t="s">
        <v>4</v>
      </c>
      <c r="B5" s="33">
        <v>9</v>
      </c>
      <c r="C5" s="33">
        <v>9</v>
      </c>
      <c r="D5" s="33">
        <v>6</v>
      </c>
      <c r="E5" s="33">
        <v>10</v>
      </c>
      <c r="F5" s="33">
        <v>5</v>
      </c>
      <c r="G5" s="33">
        <v>9</v>
      </c>
      <c r="H5" s="33">
        <v>7</v>
      </c>
      <c r="I5" s="33">
        <v>10</v>
      </c>
      <c r="J5" s="33">
        <v>10</v>
      </c>
      <c r="K5" s="9">
        <f aca="true" t="shared" si="0" ref="K5:K15">(SUM(B5:J5)-MAX(B5:J5)-MIN(B5:J5))/7</f>
        <v>8.571428571428571</v>
      </c>
    </row>
    <row r="6" spans="1:11" ht="26.25" customHeight="1">
      <c r="A6" s="7" t="s">
        <v>5</v>
      </c>
      <c r="B6" s="34">
        <v>9</v>
      </c>
      <c r="C6" s="34">
        <v>10</v>
      </c>
      <c r="D6" s="34">
        <v>8</v>
      </c>
      <c r="E6" s="34">
        <v>9</v>
      </c>
      <c r="F6" s="34">
        <v>8</v>
      </c>
      <c r="G6" s="34">
        <v>10</v>
      </c>
      <c r="H6" s="34">
        <v>7</v>
      </c>
      <c r="I6" s="34">
        <v>8</v>
      </c>
      <c r="J6" s="34">
        <v>10</v>
      </c>
      <c r="K6" s="10">
        <f t="shared" si="0"/>
        <v>8.857142857142858</v>
      </c>
    </row>
    <row r="7" spans="1:11" ht="26.25" customHeight="1">
      <c r="A7" s="7" t="s">
        <v>6</v>
      </c>
      <c r="B7" s="34">
        <v>9</v>
      </c>
      <c r="C7" s="34">
        <v>9</v>
      </c>
      <c r="D7" s="34">
        <v>8</v>
      </c>
      <c r="E7" s="34">
        <v>10</v>
      </c>
      <c r="F7" s="34">
        <v>8</v>
      </c>
      <c r="G7" s="34">
        <v>10</v>
      </c>
      <c r="H7" s="34">
        <v>7</v>
      </c>
      <c r="I7" s="34">
        <v>10</v>
      </c>
      <c r="J7" s="34">
        <v>10</v>
      </c>
      <c r="K7" s="10">
        <f t="shared" si="0"/>
        <v>9.142857142857142</v>
      </c>
    </row>
    <row r="8" spans="1:11" ht="26.25" customHeight="1">
      <c r="A8" s="7" t="s">
        <v>7</v>
      </c>
      <c r="B8" s="34">
        <v>9</v>
      </c>
      <c r="C8" s="34">
        <v>9</v>
      </c>
      <c r="D8" s="34">
        <v>9</v>
      </c>
      <c r="E8" s="34">
        <v>8</v>
      </c>
      <c r="F8" s="34">
        <v>8</v>
      </c>
      <c r="G8" s="34">
        <v>10</v>
      </c>
      <c r="H8" s="34">
        <v>7</v>
      </c>
      <c r="I8" s="34">
        <v>10</v>
      </c>
      <c r="J8" s="34">
        <v>10</v>
      </c>
      <c r="K8" s="10">
        <f t="shared" si="0"/>
        <v>9</v>
      </c>
    </row>
    <row r="9" spans="1:11" ht="26.25" customHeight="1">
      <c r="A9" s="7" t="s">
        <v>8</v>
      </c>
      <c r="B9" s="34">
        <v>9</v>
      </c>
      <c r="C9" s="34">
        <v>10</v>
      </c>
      <c r="D9" s="34">
        <v>8</v>
      </c>
      <c r="E9" s="34">
        <v>10</v>
      </c>
      <c r="F9" s="34">
        <v>9</v>
      </c>
      <c r="G9" s="34">
        <v>9</v>
      </c>
      <c r="H9" s="34">
        <v>7</v>
      </c>
      <c r="I9" s="34">
        <v>10</v>
      </c>
      <c r="J9" s="34">
        <v>10</v>
      </c>
      <c r="K9" s="10">
        <f t="shared" si="0"/>
        <v>9.285714285714286</v>
      </c>
    </row>
    <row r="10" spans="1:11" ht="26.25" customHeight="1">
      <c r="A10" s="7" t="s">
        <v>9</v>
      </c>
      <c r="B10" s="34">
        <v>3.5</v>
      </c>
      <c r="C10" s="34">
        <v>3</v>
      </c>
      <c r="D10" s="34">
        <v>4</v>
      </c>
      <c r="E10" s="34">
        <v>3.5</v>
      </c>
      <c r="F10" s="34">
        <v>4</v>
      </c>
      <c r="G10" s="34">
        <v>4</v>
      </c>
      <c r="H10" s="34">
        <v>3</v>
      </c>
      <c r="I10" s="34">
        <v>4</v>
      </c>
      <c r="J10" s="34">
        <v>4</v>
      </c>
      <c r="K10" s="10">
        <f t="shared" si="0"/>
        <v>3.7142857142857144</v>
      </c>
    </row>
    <row r="11" spans="1:11" ht="26.25" customHeight="1">
      <c r="A11" s="7" t="s">
        <v>10</v>
      </c>
      <c r="B11" s="34">
        <v>3.5</v>
      </c>
      <c r="C11" s="34">
        <v>3</v>
      </c>
      <c r="D11" s="34">
        <v>2</v>
      </c>
      <c r="E11" s="34">
        <v>2.5</v>
      </c>
      <c r="F11" s="34">
        <v>3</v>
      </c>
      <c r="G11" s="34">
        <v>4</v>
      </c>
      <c r="H11" s="34">
        <v>3.5</v>
      </c>
      <c r="I11" s="34">
        <v>4</v>
      </c>
      <c r="J11" s="34">
        <v>4</v>
      </c>
      <c r="K11" s="10">
        <f t="shared" si="0"/>
        <v>3.357142857142857</v>
      </c>
    </row>
    <row r="12" spans="1:11" ht="26.25" customHeight="1">
      <c r="A12" s="7" t="s">
        <v>11</v>
      </c>
      <c r="B12" s="34">
        <v>2.5</v>
      </c>
      <c r="C12" s="34">
        <v>3</v>
      </c>
      <c r="D12" s="34">
        <v>3</v>
      </c>
      <c r="E12" s="34">
        <v>2</v>
      </c>
      <c r="F12" s="34">
        <v>3</v>
      </c>
      <c r="G12" s="34">
        <v>2.5</v>
      </c>
      <c r="H12" s="34">
        <v>2</v>
      </c>
      <c r="I12" s="34">
        <v>2.5</v>
      </c>
      <c r="J12" s="34">
        <v>3</v>
      </c>
      <c r="K12" s="10">
        <f t="shared" si="0"/>
        <v>2.642857142857143</v>
      </c>
    </row>
    <row r="13" spans="1:11" ht="26.25" customHeight="1">
      <c r="A13" s="7" t="s">
        <v>12</v>
      </c>
      <c r="B13" s="34">
        <v>4.5</v>
      </c>
      <c r="C13" s="34">
        <v>4</v>
      </c>
      <c r="D13" s="34">
        <v>5</v>
      </c>
      <c r="E13" s="34">
        <v>3</v>
      </c>
      <c r="F13" s="34">
        <v>3</v>
      </c>
      <c r="G13" s="34">
        <v>4.5</v>
      </c>
      <c r="H13" s="34">
        <v>3.5</v>
      </c>
      <c r="I13" s="34">
        <v>4</v>
      </c>
      <c r="J13" s="34">
        <v>5</v>
      </c>
      <c r="K13" s="10">
        <f t="shared" si="0"/>
        <v>4.071428571428571</v>
      </c>
    </row>
    <row r="14" spans="1:11" ht="90">
      <c r="A14" s="7" t="s">
        <v>14</v>
      </c>
      <c r="B14" s="34">
        <v>4.5</v>
      </c>
      <c r="C14" s="34">
        <v>4</v>
      </c>
      <c r="D14" s="34">
        <v>5</v>
      </c>
      <c r="E14" s="34">
        <v>2.5</v>
      </c>
      <c r="F14" s="34">
        <v>5</v>
      </c>
      <c r="G14" s="34">
        <v>4</v>
      </c>
      <c r="H14" s="34">
        <v>4</v>
      </c>
      <c r="I14" s="34">
        <v>4.5</v>
      </c>
      <c r="J14" s="34">
        <v>5</v>
      </c>
      <c r="K14" s="10">
        <f t="shared" si="0"/>
        <v>4.428571428571429</v>
      </c>
    </row>
    <row r="15" spans="1:11" ht="90">
      <c r="A15" s="8" t="s">
        <v>15</v>
      </c>
      <c r="B15" s="35">
        <v>6.5</v>
      </c>
      <c r="C15" s="35">
        <v>6</v>
      </c>
      <c r="D15" s="35">
        <v>7</v>
      </c>
      <c r="E15" s="35">
        <v>5</v>
      </c>
      <c r="F15" s="35">
        <v>7</v>
      </c>
      <c r="G15" s="35">
        <v>5</v>
      </c>
      <c r="H15" s="35">
        <v>6</v>
      </c>
      <c r="I15" s="35">
        <v>6</v>
      </c>
      <c r="J15" s="36">
        <v>7</v>
      </c>
      <c r="K15" s="11">
        <f t="shared" si="0"/>
        <v>6.214285714285714</v>
      </c>
    </row>
    <row r="16" spans="1:12" ht="22.5" customHeight="1">
      <c r="A16" s="3" t="s">
        <v>3</v>
      </c>
      <c r="B16" s="12">
        <f aca="true" t="shared" si="1" ref="B16:K16">SUM(B5:B15)</f>
        <v>70</v>
      </c>
      <c r="C16" s="12">
        <f t="shared" si="1"/>
        <v>70</v>
      </c>
      <c r="D16" s="12">
        <f t="shared" si="1"/>
        <v>65</v>
      </c>
      <c r="E16" s="12">
        <f t="shared" si="1"/>
        <v>65.5</v>
      </c>
      <c r="F16" s="12">
        <f t="shared" si="1"/>
        <v>63</v>
      </c>
      <c r="G16" s="12">
        <f t="shared" si="1"/>
        <v>72</v>
      </c>
      <c r="H16" s="12">
        <f t="shared" si="1"/>
        <v>57</v>
      </c>
      <c r="I16" s="12">
        <f t="shared" si="1"/>
        <v>73</v>
      </c>
      <c r="J16" s="12">
        <f t="shared" si="1"/>
        <v>78</v>
      </c>
      <c r="K16" s="13">
        <f t="shared" si="1"/>
        <v>69.28571428571428</v>
      </c>
      <c r="L16" s="16">
        <f>SUM(B16:J16)</f>
        <v>613.5</v>
      </c>
    </row>
    <row r="17" spans="1:11" ht="36.75" customHeight="1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ht="12.7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>
      <c r="A21" s="21"/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ФИЛМ:
</oddHead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User</cp:lastModifiedBy>
  <cp:lastPrinted>2015-11-18T11:36:04Z</cp:lastPrinted>
  <dcterms:created xsi:type="dcterms:W3CDTF">2008-03-09T13:52:48Z</dcterms:created>
  <dcterms:modified xsi:type="dcterms:W3CDTF">2015-12-04T10:29:17Z</dcterms:modified>
  <cp:category/>
  <cp:version/>
  <cp:contentType/>
  <cp:contentStatus/>
</cp:coreProperties>
</file>