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</sheets>
  <definedNames/>
  <calcPr fullCalcOnLoad="1"/>
</workbook>
</file>

<file path=xl/sharedStrings.xml><?xml version="1.0" encoding="utf-8"?>
<sst xmlns="http://schemas.openxmlformats.org/spreadsheetml/2006/main" count="251" uniqueCount="51">
  <si>
    <t>средна оценка</t>
  </si>
  <si>
    <t>Национална худажествена комисия за игрално кино</t>
  </si>
  <si>
    <t>критерии</t>
  </si>
  <si>
    <t>Обща оценка:</t>
  </si>
  <si>
    <r>
      <t xml:space="preserve">чл.27, ал.1, т.1,  - значимост на темата  </t>
    </r>
    <r>
      <rPr>
        <b/>
        <sz val="10"/>
        <rFont val="Times New Roman"/>
        <family val="1"/>
      </rPr>
      <t>(10)</t>
    </r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</si>
  <si>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</si>
  <si>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</si>
  <si>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t>Подписи:</t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</si>
  <si>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</si>
  <si>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</si>
  <si>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</si>
  <si>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</si>
  <si>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</si>
  <si>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</si>
  <si>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</si>
  <si>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т.1   - оригиналност на сюжета </t>
    </r>
    <r>
      <rPr>
        <b/>
        <sz val="10"/>
        <rFont val="Times New Roman"/>
        <family val="1"/>
      </rPr>
      <t>(10)</t>
    </r>
  </si>
  <si>
    <r>
      <t xml:space="preserve">чл.27, ал.1, т.2 - жанрова насоченост </t>
    </r>
    <r>
      <rPr>
        <b/>
        <sz val="10"/>
        <rFont val="Times New Roman"/>
        <family val="1"/>
      </rPr>
      <t>(4)</t>
    </r>
  </si>
  <si>
    <r>
      <t xml:space="preserve">чл.27, ал.1, т.2 - предварително проучване </t>
    </r>
    <r>
      <rPr>
        <b/>
        <sz val="10"/>
        <rFont val="Times New Roman"/>
        <family val="1"/>
      </rPr>
      <t>(6)</t>
    </r>
  </si>
  <si>
    <t>ОБОБЩЕНА ОЦЕНЪЧНА КАРТА НА ПРОЕКТИ ЗА РАЗВИТИЕ НА СЦЕНАРИЙ НА ИГРАЛЕН ФИЛМ:</t>
  </si>
  <si>
    <t>Рег. №</t>
  </si>
  <si>
    <t>Gin Air</t>
  </si>
  <si>
    <t>14И072</t>
  </si>
  <si>
    <t>Просто тройно правило</t>
  </si>
  <si>
    <t>14И189</t>
  </si>
  <si>
    <t>За честта на империята</t>
  </si>
  <si>
    <t>14И190</t>
  </si>
  <si>
    <t>Ятаган</t>
  </si>
  <si>
    <t>14И202</t>
  </si>
  <si>
    <t>Сестри Палавееви в бурята на историята</t>
  </si>
  <si>
    <t>14И203</t>
  </si>
  <si>
    <t>Директор на водопад</t>
  </si>
  <si>
    <t>14И211</t>
  </si>
  <si>
    <t>Снежинката никога не пада на грешното място</t>
  </si>
  <si>
    <t>14И216</t>
  </si>
  <si>
    <t>Сцени, отпаднали от живота на една актриса</t>
  </si>
  <si>
    <t>14И220</t>
  </si>
  <si>
    <t>Платформата</t>
  </si>
  <si>
    <t>14И223</t>
  </si>
  <si>
    <t>Грешка в системата</t>
  </si>
  <si>
    <t>14И224</t>
  </si>
  <si>
    <t>Ave Maria</t>
  </si>
  <si>
    <t>14И228</t>
  </si>
  <si>
    <t>Юрий Дачев</t>
  </si>
  <si>
    <t>Валентина Илкова</t>
  </si>
  <si>
    <t>Димо Минов</t>
  </si>
  <si>
    <t>Жана Караиванова</t>
  </si>
  <si>
    <t>Ингеборг Братоева</t>
  </si>
  <si>
    <t>Павел Веснаков</t>
  </si>
  <si>
    <t>Рашко Узунов</t>
  </si>
  <si>
    <t>Станислав Дончев</t>
  </si>
  <si>
    <t>Юлия Кънчева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</si>
</sst>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[$-409]dddd\,\ mmmm\ dd\,\ yyyy"/>
    <numFmt numFmtId="189" formatCode="[$-409]h:mm:ss\ AM/PM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82" fontId="4" fillId="0" borderId="5" xfId="0" applyNumberFormat="1" applyFont="1" applyBorder="1" applyAlignment="1">
      <alignment/>
    </xf>
    <xf numFmtId="182" fontId="4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9" fontId="2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zoomScaleSheetLayoutView="75" workbookViewId="0" topLeftCell="A1">
      <selection activeCell="B2" sqref="B2"/>
    </sheetView>
  </sheetViews>
  <sheetFormatPr defaultColWidth="9.140625" defaultRowHeight="12.75"/>
  <cols>
    <col min="1" max="1" width="5.140625" style="15" customWidth="1"/>
    <col min="2" max="2" width="46.8515625" style="2" customWidth="1"/>
    <col min="3" max="3" width="9.8515625" style="2" customWidth="1"/>
    <col min="4" max="4" width="14.140625" style="2" customWidth="1"/>
    <col min="5" max="5" width="13.8515625" style="2" customWidth="1"/>
    <col min="6" max="16384" width="9.140625" style="2" customWidth="1"/>
  </cols>
  <sheetData>
    <row r="2" ht="12.75">
      <c r="B2" s="2" t="s">
        <v>18</v>
      </c>
    </row>
    <row r="5" spans="1:7" ht="12.75">
      <c r="A5" s="16" t="s">
        <v>11</v>
      </c>
      <c r="B5" s="16" t="s">
        <v>8</v>
      </c>
      <c r="C5" s="16" t="s">
        <v>19</v>
      </c>
      <c r="D5" s="16" t="s">
        <v>10</v>
      </c>
      <c r="E5" s="16" t="s">
        <v>9</v>
      </c>
      <c r="F5" s="17">
        <v>0.5</v>
      </c>
      <c r="G5" s="28">
        <v>0.7</v>
      </c>
    </row>
    <row r="7" spans="1:5" ht="14.25">
      <c r="A7" s="15">
        <v>1</v>
      </c>
      <c r="B7" s="26" t="str">
        <f>'01'!A1</f>
        <v>Директор на водопад</v>
      </c>
      <c r="C7" s="26" t="str">
        <f>'01'!B1</f>
        <v>14И211</v>
      </c>
      <c r="D7" s="18">
        <f>SUM('01'!$B$11:$J$11)</f>
        <v>423.5</v>
      </c>
      <c r="E7" s="18">
        <f>'01'!$K$11</f>
        <v>47.714285714285715</v>
      </c>
    </row>
    <row r="8" spans="1:5" ht="14.25">
      <c r="A8" s="15">
        <v>2</v>
      </c>
      <c r="B8" s="26" t="str">
        <f>'02'!A1</f>
        <v>Платформата</v>
      </c>
      <c r="C8" s="26" t="str">
        <f>'02'!B1</f>
        <v>14И223</v>
      </c>
      <c r="D8" s="18">
        <f>SUM('02'!$B$11:$J$11)</f>
        <v>414.5</v>
      </c>
      <c r="E8" s="18">
        <f>'02'!$K$11</f>
        <v>46.642857142857146</v>
      </c>
    </row>
    <row r="9" spans="1:5" ht="14.25">
      <c r="A9" s="15">
        <v>3</v>
      </c>
      <c r="B9" s="26" t="str">
        <f>'03'!A1</f>
        <v>Сцени, отпаднали от живота на една актриса</v>
      </c>
      <c r="C9" s="26" t="str">
        <f>'03'!D1</f>
        <v>14И220</v>
      </c>
      <c r="D9" s="18">
        <f>SUM('03'!$B$11:$J$11)</f>
        <v>391</v>
      </c>
      <c r="E9" s="18">
        <f>'03'!$K$11</f>
        <v>45.142857142857146</v>
      </c>
    </row>
    <row r="10" spans="1:5" ht="14.25">
      <c r="A10" s="15">
        <v>4</v>
      </c>
      <c r="B10" s="26" t="str">
        <f>'04'!A1</f>
        <v>Сестри Палавееви в бурята на историята</v>
      </c>
      <c r="C10" s="26" t="str">
        <f>'04'!C1</f>
        <v>14И203</v>
      </c>
      <c r="D10" s="18">
        <f>SUM('04'!$B$11:$J$11)</f>
        <v>391.5</v>
      </c>
      <c r="E10" s="18">
        <f>'04'!$K$11</f>
        <v>43.857142857142854</v>
      </c>
    </row>
    <row r="11" spans="1:5" ht="14.25">
      <c r="A11" s="15">
        <v>5</v>
      </c>
      <c r="B11" s="26" t="str">
        <f>'05'!A1</f>
        <v>Ятаган</v>
      </c>
      <c r="C11" s="26" t="str">
        <f>'05'!B1</f>
        <v>14И202</v>
      </c>
      <c r="D11" s="18">
        <f>SUM('05'!$B$11:$J$11)</f>
        <v>357</v>
      </c>
      <c r="E11" s="18">
        <f>'05'!$K$11</f>
        <v>41.07142857142857</v>
      </c>
    </row>
    <row r="12" spans="1:5" ht="14.25">
      <c r="A12" s="15">
        <v>6</v>
      </c>
      <c r="B12" s="26" t="str">
        <f>'06'!A1</f>
        <v>Gin Air</v>
      </c>
      <c r="C12" s="26" t="str">
        <f>'06'!B1</f>
        <v>14И072</v>
      </c>
      <c r="D12" s="18">
        <f>SUM('06'!$B$11:$J$11)</f>
        <v>345.5</v>
      </c>
      <c r="E12" s="18">
        <f>'06'!$K$11</f>
        <v>39.785714285714285</v>
      </c>
    </row>
    <row r="13" spans="1:5" ht="14.25">
      <c r="A13" s="15">
        <v>7</v>
      </c>
      <c r="B13" s="26" t="str">
        <f>'07'!A1</f>
        <v>Грешка в системата</v>
      </c>
      <c r="C13" s="26" t="str">
        <f>'07'!B1</f>
        <v>14И224</v>
      </c>
      <c r="D13" s="18">
        <f>SUM('07'!$B$11:$J$11)</f>
        <v>340</v>
      </c>
      <c r="E13" s="18">
        <f>'07'!$K$11</f>
        <v>38.285714285714285</v>
      </c>
    </row>
    <row r="14" spans="1:5" ht="14.25">
      <c r="A14" s="15">
        <v>8</v>
      </c>
      <c r="B14" s="26" t="str">
        <f>'08'!A1</f>
        <v>За честта на империята</v>
      </c>
      <c r="C14" s="26" t="str">
        <f>'08'!B1</f>
        <v>14И190</v>
      </c>
      <c r="D14" s="18">
        <f>SUM('08'!$B$11:$J$11)</f>
        <v>329.5</v>
      </c>
      <c r="E14" s="18">
        <f>'08'!$K$11</f>
        <v>38.214285714285715</v>
      </c>
    </row>
    <row r="15" spans="1:5" ht="14.25">
      <c r="A15" s="15">
        <v>9</v>
      </c>
      <c r="B15" s="26" t="str">
        <f>'09'!A1</f>
        <v>Снежинката никога не пада на грешното място</v>
      </c>
      <c r="C15" s="26" t="str">
        <f>'09'!D1</f>
        <v>14И216</v>
      </c>
      <c r="D15" s="18">
        <f>SUM('09'!$B$11:$J$11)</f>
        <v>316.5</v>
      </c>
      <c r="E15" s="18">
        <f>'09'!$K$11</f>
        <v>37</v>
      </c>
    </row>
    <row r="16" spans="1:5" ht="14.25">
      <c r="A16" s="15">
        <v>10</v>
      </c>
      <c r="B16" s="26" t="str">
        <f>'10'!A1</f>
        <v>Просто тройно правило</v>
      </c>
      <c r="C16" s="26" t="str">
        <f>'10'!B1</f>
        <v>14И189</v>
      </c>
      <c r="D16" s="18">
        <f>SUM('10'!$B$11:$J$11)</f>
        <v>318</v>
      </c>
      <c r="E16" s="18">
        <f>'10'!$K$11</f>
        <v>35.85714285714286</v>
      </c>
    </row>
    <row r="17" spans="1:5" ht="14.25">
      <c r="A17" s="15">
        <v>11</v>
      </c>
      <c r="B17" s="26" t="str">
        <f>'11'!A1</f>
        <v>Ave Maria</v>
      </c>
      <c r="C17" s="26" t="str">
        <f>'11'!B1</f>
        <v>14И228</v>
      </c>
      <c r="D17" s="18">
        <f>SUM('11'!$B$11:$J$11)</f>
        <v>315</v>
      </c>
      <c r="E17" s="18">
        <f>'11'!$K$11</f>
        <v>35.857142857142854</v>
      </c>
    </row>
    <row r="18" spans="2:3" ht="14.25">
      <c r="B18" s="26"/>
      <c r="C18" s="26"/>
    </row>
    <row r="19" spans="2:3" ht="12.75">
      <c r="B19" s="19" t="s">
        <v>14</v>
      </c>
      <c r="C19" s="19"/>
    </row>
    <row r="20" spans="2:7" ht="12.75">
      <c r="B20" s="20">
        <f>10+10+10+10+4+6</f>
        <v>50</v>
      </c>
      <c r="C20" s="2" t="s">
        <v>12</v>
      </c>
      <c r="F20" s="2">
        <f>50*0.5</f>
        <v>25</v>
      </c>
      <c r="G20" s="29">
        <f>50*0.7</f>
        <v>35</v>
      </c>
    </row>
    <row r="21" spans="2:7" ht="12.75">
      <c r="B21" s="20">
        <f>B20*9</f>
        <v>450</v>
      </c>
      <c r="C21" s="2" t="s">
        <v>13</v>
      </c>
      <c r="F21" s="20">
        <f>450*0.5</f>
        <v>225</v>
      </c>
      <c r="G21" s="18">
        <f>450*70%</f>
        <v>315</v>
      </c>
    </row>
  </sheetData>
  <sheetProtection password="CA9C" sheet="1" objects="1" scenarios="1"/>
  <printOptions gridLines="1"/>
  <pageMargins left="0.5511811023622047" right="0.35433070866141736" top="0.984251968503937" bottom="0.984251968503937" header="0.5118110236220472" footer="0.5118110236220472"/>
  <pageSetup horizontalDpi="600" verticalDpi="600" orientation="landscape" paperSize="9" scale="86" r:id="rId1"/>
  <headerFooter alignWithMargins="0">
    <oddHeader>&amp;L&amp;A&amp;C&amp;F&amp;R&amp;D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2.75" customHeight="1">
      <c r="A1" s="26" t="s">
        <v>32</v>
      </c>
      <c r="D1" s="27" t="s">
        <v>33</v>
      </c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7.5" customHeight="1">
      <c r="A4" s="34"/>
      <c r="B4" s="13" t="s">
        <v>42</v>
      </c>
      <c r="C4" s="13" t="s">
        <v>43</v>
      </c>
      <c r="D4" s="13" t="s">
        <v>44</v>
      </c>
      <c r="E4" s="13" t="s">
        <v>45</v>
      </c>
      <c r="F4" s="36" t="s">
        <v>46</v>
      </c>
      <c r="G4" s="13" t="s">
        <v>47</v>
      </c>
      <c r="H4" s="13" t="s">
        <v>48</v>
      </c>
      <c r="I4" s="13" t="s">
        <v>49</v>
      </c>
      <c r="J4" s="13" t="s">
        <v>50</v>
      </c>
      <c r="K4" s="33"/>
    </row>
    <row r="5" spans="1:11" ht="26.25">
      <c r="A5" s="6" t="s">
        <v>4</v>
      </c>
      <c r="B5" s="37">
        <v>7</v>
      </c>
      <c r="C5" s="37">
        <v>9</v>
      </c>
      <c r="D5" s="37">
        <v>8</v>
      </c>
      <c r="E5" s="37">
        <v>7</v>
      </c>
      <c r="F5" s="37">
        <v>7</v>
      </c>
      <c r="G5" s="37">
        <v>8</v>
      </c>
      <c r="H5" s="37">
        <v>9</v>
      </c>
      <c r="I5" s="37">
        <v>3</v>
      </c>
      <c r="J5" s="37">
        <v>8</v>
      </c>
      <c r="K5" s="8">
        <f aca="true" t="shared" si="0" ref="K5:K10">(SUM(B5:J5)-MAX(B5:J5)-MIN(B5:J5))/7</f>
        <v>7.714285714285714</v>
      </c>
    </row>
    <row r="6" spans="1:11" ht="26.25">
      <c r="A6" s="7" t="s">
        <v>5</v>
      </c>
      <c r="B6" s="38">
        <v>6</v>
      </c>
      <c r="C6" s="38">
        <v>8</v>
      </c>
      <c r="D6" s="38">
        <v>8</v>
      </c>
      <c r="E6" s="38">
        <v>6</v>
      </c>
      <c r="F6" s="38">
        <v>1</v>
      </c>
      <c r="G6" s="38">
        <v>8</v>
      </c>
      <c r="H6" s="38">
        <v>9</v>
      </c>
      <c r="I6" s="38">
        <v>3</v>
      </c>
      <c r="J6" s="38">
        <v>8</v>
      </c>
      <c r="K6" s="9">
        <f t="shared" si="0"/>
        <v>6.714285714285714</v>
      </c>
    </row>
    <row r="7" spans="1:11" ht="26.25">
      <c r="A7" s="7" t="s">
        <v>6</v>
      </c>
      <c r="B7" s="38">
        <v>8</v>
      </c>
      <c r="C7" s="38">
        <v>9</v>
      </c>
      <c r="D7" s="38">
        <v>8</v>
      </c>
      <c r="E7" s="38">
        <v>5</v>
      </c>
      <c r="F7" s="38">
        <v>2</v>
      </c>
      <c r="G7" s="38">
        <v>9</v>
      </c>
      <c r="H7" s="38">
        <v>9</v>
      </c>
      <c r="I7" s="38">
        <v>5</v>
      </c>
      <c r="J7" s="38">
        <v>9</v>
      </c>
      <c r="K7" s="9">
        <f t="shared" si="0"/>
        <v>7.571428571428571</v>
      </c>
    </row>
    <row r="8" spans="1:11" ht="26.25">
      <c r="A8" s="7" t="s">
        <v>15</v>
      </c>
      <c r="B8" s="38">
        <v>7</v>
      </c>
      <c r="C8" s="38">
        <v>8</v>
      </c>
      <c r="D8" s="38">
        <v>8</v>
      </c>
      <c r="E8" s="38">
        <v>5</v>
      </c>
      <c r="F8" s="38">
        <v>2</v>
      </c>
      <c r="G8" s="38">
        <v>8</v>
      </c>
      <c r="H8" s="38">
        <v>8</v>
      </c>
      <c r="I8" s="38">
        <v>4</v>
      </c>
      <c r="J8" s="38">
        <v>8</v>
      </c>
      <c r="K8" s="9">
        <f t="shared" si="0"/>
        <v>6.857142857142857</v>
      </c>
    </row>
    <row r="9" spans="1:11" ht="26.25">
      <c r="A9" s="7" t="s">
        <v>16</v>
      </c>
      <c r="B9" s="38">
        <v>3.5</v>
      </c>
      <c r="C9" s="38">
        <v>3</v>
      </c>
      <c r="D9" s="38">
        <v>3.5</v>
      </c>
      <c r="E9" s="38">
        <v>3.5</v>
      </c>
      <c r="F9" s="38">
        <v>2.5</v>
      </c>
      <c r="G9" s="38">
        <v>4</v>
      </c>
      <c r="H9" s="38">
        <v>4</v>
      </c>
      <c r="I9" s="38">
        <v>3</v>
      </c>
      <c r="J9" s="38">
        <v>3.5</v>
      </c>
      <c r="K9" s="9">
        <f t="shared" si="0"/>
        <v>3.4285714285714284</v>
      </c>
    </row>
    <row r="10" spans="1:11" ht="26.25">
      <c r="A10" s="7" t="s">
        <v>17</v>
      </c>
      <c r="B10" s="38">
        <v>5</v>
      </c>
      <c r="C10" s="38">
        <v>6</v>
      </c>
      <c r="D10" s="38">
        <v>4</v>
      </c>
      <c r="E10" s="38">
        <v>5</v>
      </c>
      <c r="F10" s="38">
        <v>2</v>
      </c>
      <c r="G10" s="38">
        <v>6</v>
      </c>
      <c r="H10" s="38">
        <v>5</v>
      </c>
      <c r="I10" s="38">
        <v>3</v>
      </c>
      <c r="J10" s="38">
        <v>5</v>
      </c>
      <c r="K10" s="9">
        <f t="shared" si="0"/>
        <v>4.714285714285714</v>
      </c>
    </row>
    <row r="11" spans="1:12" ht="33.75" customHeight="1">
      <c r="A11" s="3" t="s">
        <v>3</v>
      </c>
      <c r="B11" s="10">
        <f aca="true" t="shared" si="1" ref="B11:K11">SUM(B5:B10)</f>
        <v>36.5</v>
      </c>
      <c r="C11" s="10">
        <f t="shared" si="1"/>
        <v>43</v>
      </c>
      <c r="D11" s="10">
        <f t="shared" si="1"/>
        <v>39.5</v>
      </c>
      <c r="E11" s="10">
        <f t="shared" si="1"/>
        <v>31.5</v>
      </c>
      <c r="F11" s="10">
        <f t="shared" si="1"/>
        <v>16.5</v>
      </c>
      <c r="G11" s="10">
        <f t="shared" si="1"/>
        <v>43</v>
      </c>
      <c r="H11" s="10">
        <f t="shared" si="1"/>
        <v>44</v>
      </c>
      <c r="I11" s="10">
        <f t="shared" si="1"/>
        <v>21</v>
      </c>
      <c r="J11" s="10">
        <f t="shared" si="1"/>
        <v>41.5</v>
      </c>
      <c r="K11" s="11">
        <f t="shared" si="1"/>
        <v>37</v>
      </c>
      <c r="L11" s="14">
        <f>SUM(B11:J11)</f>
        <v>316.5</v>
      </c>
    </row>
    <row r="12" spans="1:11" ht="33.75" customHeight="1">
      <c r="A12" s="5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5" spans="1:11" ht="12.7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2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</row>
  </sheetData>
  <sheetProtection password="CA9C" sheet="1" objects="1" scenarios="1"/>
  <mergeCells count="3">
    <mergeCell ref="A3:A4"/>
    <mergeCell ref="B3:J3"/>
    <mergeCell ref="K3:K4"/>
  </mergeCells>
  <printOptions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РАЗВИТИЕ НА СЦЕНАРИЙ ЗА ИГРАЛЕН ФИЛМ:</oddHeader>
  </headerFooter>
  <rowBreaks count="1" manualBreakCount="1">
    <brk id="1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30" t="s">
        <v>22</v>
      </c>
      <c r="B1" s="31" t="s">
        <v>23</v>
      </c>
      <c r="C1" s="27"/>
      <c r="D1" s="27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9.75" customHeight="1">
      <c r="A4" s="34"/>
      <c r="B4" s="13" t="s">
        <v>42</v>
      </c>
      <c r="C4" s="13" t="s">
        <v>43</v>
      </c>
      <c r="D4" s="13" t="s">
        <v>44</v>
      </c>
      <c r="E4" s="13" t="s">
        <v>45</v>
      </c>
      <c r="F4" s="36" t="s">
        <v>46</v>
      </c>
      <c r="G4" s="13" t="s">
        <v>47</v>
      </c>
      <c r="H4" s="13" t="s">
        <v>48</v>
      </c>
      <c r="I4" s="13" t="s">
        <v>49</v>
      </c>
      <c r="J4" s="13" t="s">
        <v>50</v>
      </c>
      <c r="K4" s="33"/>
    </row>
    <row r="5" spans="1:11" ht="33.75" customHeight="1">
      <c r="A5" s="6" t="s">
        <v>4</v>
      </c>
      <c r="B5" s="37">
        <v>7</v>
      </c>
      <c r="C5" s="37">
        <v>9</v>
      </c>
      <c r="D5" s="37">
        <v>10</v>
      </c>
      <c r="E5" s="37">
        <v>9</v>
      </c>
      <c r="F5" s="37">
        <v>4</v>
      </c>
      <c r="G5" s="37">
        <v>6</v>
      </c>
      <c r="H5" s="37">
        <v>8</v>
      </c>
      <c r="I5" s="37">
        <v>3</v>
      </c>
      <c r="J5" s="37">
        <v>6</v>
      </c>
      <c r="K5" s="8">
        <f aca="true" t="shared" si="0" ref="K5:K10">(SUM(B5:J5)-MAX(B5:J5)-MIN(B5:J5))/7</f>
        <v>7</v>
      </c>
    </row>
    <row r="6" spans="1:11" ht="33.75" customHeight="1">
      <c r="A6" s="7" t="s">
        <v>5</v>
      </c>
      <c r="B6" s="38">
        <v>8</v>
      </c>
      <c r="C6" s="38">
        <v>7</v>
      </c>
      <c r="D6" s="38">
        <v>9</v>
      </c>
      <c r="E6" s="38">
        <v>7</v>
      </c>
      <c r="F6" s="38">
        <v>4</v>
      </c>
      <c r="G6" s="38">
        <v>6</v>
      </c>
      <c r="H6" s="38">
        <v>9</v>
      </c>
      <c r="I6" s="38">
        <v>5</v>
      </c>
      <c r="J6" s="38">
        <v>7</v>
      </c>
      <c r="K6" s="9">
        <f t="shared" si="0"/>
        <v>7</v>
      </c>
    </row>
    <row r="7" spans="1:11" ht="33.75" customHeight="1">
      <c r="A7" s="7" t="s">
        <v>6</v>
      </c>
      <c r="B7" s="38">
        <v>8</v>
      </c>
      <c r="C7" s="38">
        <v>8</v>
      </c>
      <c r="D7" s="38">
        <v>9</v>
      </c>
      <c r="E7" s="38">
        <v>7</v>
      </c>
      <c r="F7" s="38">
        <v>5</v>
      </c>
      <c r="G7" s="38">
        <v>6</v>
      </c>
      <c r="H7" s="38">
        <v>9</v>
      </c>
      <c r="I7" s="38">
        <v>5</v>
      </c>
      <c r="J7" s="38">
        <v>6</v>
      </c>
      <c r="K7" s="9">
        <f t="shared" si="0"/>
        <v>7</v>
      </c>
    </row>
    <row r="8" spans="1:11" ht="33.75" customHeight="1">
      <c r="A8" s="7" t="s">
        <v>15</v>
      </c>
      <c r="B8" s="38">
        <v>6</v>
      </c>
      <c r="C8" s="38">
        <v>9</v>
      </c>
      <c r="D8" s="38">
        <v>9</v>
      </c>
      <c r="E8" s="38">
        <v>6</v>
      </c>
      <c r="F8" s="38">
        <v>4</v>
      </c>
      <c r="G8" s="38">
        <v>6</v>
      </c>
      <c r="H8" s="38">
        <v>7</v>
      </c>
      <c r="I8" s="38">
        <v>3</v>
      </c>
      <c r="J8" s="38">
        <v>7</v>
      </c>
      <c r="K8" s="9">
        <f t="shared" si="0"/>
        <v>6.428571428571429</v>
      </c>
    </row>
    <row r="9" spans="1:11" ht="33.75" customHeight="1">
      <c r="A9" s="7" t="s">
        <v>16</v>
      </c>
      <c r="B9" s="38">
        <v>3.5</v>
      </c>
      <c r="C9" s="38">
        <v>4</v>
      </c>
      <c r="D9" s="38">
        <v>4</v>
      </c>
      <c r="E9" s="38">
        <v>4</v>
      </c>
      <c r="F9" s="38">
        <v>2</v>
      </c>
      <c r="G9" s="38">
        <v>4</v>
      </c>
      <c r="H9" s="38">
        <v>4</v>
      </c>
      <c r="I9" s="38">
        <v>3</v>
      </c>
      <c r="J9" s="38">
        <v>3.5</v>
      </c>
      <c r="K9" s="9">
        <f t="shared" si="0"/>
        <v>3.7142857142857144</v>
      </c>
    </row>
    <row r="10" spans="1:11" ht="33.75" customHeight="1">
      <c r="A10" s="7" t="s">
        <v>17</v>
      </c>
      <c r="B10" s="38">
        <v>5.5</v>
      </c>
      <c r="C10" s="38">
        <v>5</v>
      </c>
      <c r="D10" s="38">
        <v>3</v>
      </c>
      <c r="E10" s="38">
        <v>5.5</v>
      </c>
      <c r="F10" s="38">
        <v>3</v>
      </c>
      <c r="G10" s="38">
        <v>6</v>
      </c>
      <c r="H10" s="38">
        <v>5</v>
      </c>
      <c r="I10" s="38">
        <v>3</v>
      </c>
      <c r="J10" s="38">
        <v>6</v>
      </c>
      <c r="K10" s="9">
        <f t="shared" si="0"/>
        <v>4.714285714285714</v>
      </c>
    </row>
    <row r="11" spans="1:12" ht="33.75" customHeight="1">
      <c r="A11" s="3" t="s">
        <v>3</v>
      </c>
      <c r="B11" s="10">
        <f aca="true" t="shared" si="1" ref="B11:K11">SUM(B5:B10)</f>
        <v>38</v>
      </c>
      <c r="C11" s="10">
        <f t="shared" si="1"/>
        <v>42</v>
      </c>
      <c r="D11" s="10">
        <f t="shared" si="1"/>
        <v>44</v>
      </c>
      <c r="E11" s="10">
        <f t="shared" si="1"/>
        <v>38.5</v>
      </c>
      <c r="F11" s="10">
        <f t="shared" si="1"/>
        <v>22</v>
      </c>
      <c r="G11" s="10">
        <f t="shared" si="1"/>
        <v>34</v>
      </c>
      <c r="H11" s="10">
        <f t="shared" si="1"/>
        <v>42</v>
      </c>
      <c r="I11" s="10">
        <f t="shared" si="1"/>
        <v>22</v>
      </c>
      <c r="J11" s="10">
        <f t="shared" si="1"/>
        <v>35.5</v>
      </c>
      <c r="K11" s="11">
        <f t="shared" si="1"/>
        <v>35.85714285714286</v>
      </c>
      <c r="L11" s="14">
        <f>SUM(B11:J11)</f>
        <v>318</v>
      </c>
    </row>
    <row r="12" spans="1:11" ht="45" customHeight="1">
      <c r="A12" s="5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5" spans="1:12" ht="12.7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</row>
    <row r="16" spans="1:12" ht="12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РАЗВИТИЕ НА СЦЕНАРИЙ ЗА ИГРАЛЕН ФИЛМ:</oddHeader>
  </headerFooter>
  <rowBreaks count="1" manualBreakCount="1">
    <brk id="1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  <col min="12" max="16384" width="9.140625" style="2" customWidth="1"/>
  </cols>
  <sheetData>
    <row r="1" spans="1:4" ht="12.75" customHeight="1">
      <c r="A1" s="26" t="s">
        <v>40</v>
      </c>
      <c r="B1" s="27" t="s">
        <v>41</v>
      </c>
      <c r="C1" s="26"/>
      <c r="D1" s="27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9" customHeight="1">
      <c r="A4" s="34"/>
      <c r="B4" s="13" t="s">
        <v>42</v>
      </c>
      <c r="C4" s="13" t="s">
        <v>43</v>
      </c>
      <c r="D4" s="13" t="s">
        <v>44</v>
      </c>
      <c r="E4" s="13" t="s">
        <v>45</v>
      </c>
      <c r="F4" s="36" t="s">
        <v>46</v>
      </c>
      <c r="G4" s="13" t="s">
        <v>47</v>
      </c>
      <c r="H4" s="13" t="s">
        <v>48</v>
      </c>
      <c r="I4" s="13" t="s">
        <v>49</v>
      </c>
      <c r="J4" s="13" t="s">
        <v>50</v>
      </c>
      <c r="K4" s="33"/>
    </row>
    <row r="5" spans="1:11" ht="33.75" customHeight="1">
      <c r="A5" s="6" t="s">
        <v>4</v>
      </c>
      <c r="B5" s="37">
        <v>4</v>
      </c>
      <c r="C5" s="37">
        <v>6</v>
      </c>
      <c r="D5" s="37">
        <v>9</v>
      </c>
      <c r="E5" s="37">
        <v>6</v>
      </c>
      <c r="F5" s="37">
        <v>3</v>
      </c>
      <c r="G5" s="37">
        <v>6</v>
      </c>
      <c r="H5" s="37">
        <v>10</v>
      </c>
      <c r="I5" s="37">
        <v>10</v>
      </c>
      <c r="J5" s="37">
        <v>10</v>
      </c>
      <c r="K5" s="8">
        <f aca="true" t="shared" si="0" ref="K5:K10">(SUM(B5:J5)-MAX(B5:J5)-MIN(B5:J5))/7</f>
        <v>7.285714285714286</v>
      </c>
    </row>
    <row r="6" spans="1:11" ht="33.75" customHeight="1">
      <c r="A6" s="7" t="s">
        <v>5</v>
      </c>
      <c r="B6" s="38">
        <v>4</v>
      </c>
      <c r="C6" s="38">
        <v>5</v>
      </c>
      <c r="D6" s="38">
        <v>9</v>
      </c>
      <c r="E6" s="38">
        <v>3</v>
      </c>
      <c r="F6" s="38">
        <v>6</v>
      </c>
      <c r="G6" s="38">
        <v>6</v>
      </c>
      <c r="H6" s="38">
        <v>9</v>
      </c>
      <c r="I6" s="38">
        <v>9</v>
      </c>
      <c r="J6" s="38">
        <v>9</v>
      </c>
      <c r="K6" s="9">
        <f t="shared" si="0"/>
        <v>6.857142857142857</v>
      </c>
    </row>
    <row r="7" spans="1:11" ht="33.75" customHeight="1">
      <c r="A7" s="7" t="s">
        <v>6</v>
      </c>
      <c r="B7" s="38">
        <v>3</v>
      </c>
      <c r="C7" s="38">
        <v>6</v>
      </c>
      <c r="D7" s="38">
        <v>8</v>
      </c>
      <c r="E7" s="38">
        <v>3</v>
      </c>
      <c r="F7" s="38">
        <v>6</v>
      </c>
      <c r="G7" s="38">
        <v>7</v>
      </c>
      <c r="H7" s="38">
        <v>8</v>
      </c>
      <c r="I7" s="38">
        <v>10</v>
      </c>
      <c r="J7" s="38">
        <v>8</v>
      </c>
      <c r="K7" s="9">
        <f t="shared" si="0"/>
        <v>6.571428571428571</v>
      </c>
    </row>
    <row r="8" spans="1:11" ht="33.75" customHeight="1">
      <c r="A8" s="7" t="s">
        <v>15</v>
      </c>
      <c r="B8" s="38">
        <v>4</v>
      </c>
      <c r="C8" s="38">
        <v>5</v>
      </c>
      <c r="D8" s="38">
        <v>8</v>
      </c>
      <c r="E8" s="38">
        <v>4</v>
      </c>
      <c r="F8" s="38">
        <v>3</v>
      </c>
      <c r="G8" s="38">
        <v>6</v>
      </c>
      <c r="H8" s="38">
        <v>8</v>
      </c>
      <c r="I8" s="38">
        <v>10</v>
      </c>
      <c r="J8" s="38">
        <v>9</v>
      </c>
      <c r="K8" s="9">
        <f t="shared" si="0"/>
        <v>6.285714285714286</v>
      </c>
    </row>
    <row r="9" spans="1:11" ht="33.75" customHeight="1">
      <c r="A9" s="7" t="s">
        <v>16</v>
      </c>
      <c r="B9" s="38">
        <v>3.5</v>
      </c>
      <c r="C9" s="38">
        <v>1.5</v>
      </c>
      <c r="D9" s="38">
        <v>4</v>
      </c>
      <c r="E9" s="38">
        <v>3.5</v>
      </c>
      <c r="F9" s="38">
        <v>1</v>
      </c>
      <c r="G9" s="38">
        <v>4</v>
      </c>
      <c r="H9" s="38">
        <v>4</v>
      </c>
      <c r="I9" s="38">
        <v>4</v>
      </c>
      <c r="J9" s="38">
        <v>4</v>
      </c>
      <c r="K9" s="9">
        <f t="shared" si="0"/>
        <v>3.5</v>
      </c>
    </row>
    <row r="10" spans="1:11" ht="33.75" customHeight="1">
      <c r="A10" s="7" t="s">
        <v>17</v>
      </c>
      <c r="B10" s="38">
        <v>6</v>
      </c>
      <c r="C10" s="38">
        <v>2</v>
      </c>
      <c r="D10" s="38">
        <v>4.5</v>
      </c>
      <c r="E10" s="38">
        <v>5.5</v>
      </c>
      <c r="F10" s="38">
        <v>6</v>
      </c>
      <c r="G10" s="38">
        <v>5</v>
      </c>
      <c r="H10" s="38">
        <v>5</v>
      </c>
      <c r="I10" s="38">
        <v>6</v>
      </c>
      <c r="J10" s="38">
        <v>5.5</v>
      </c>
      <c r="K10" s="9">
        <f t="shared" si="0"/>
        <v>5.357142857142857</v>
      </c>
    </row>
    <row r="11" spans="1:12" ht="33.75" customHeight="1">
      <c r="A11" s="3" t="s">
        <v>3</v>
      </c>
      <c r="B11" s="10">
        <f aca="true" t="shared" si="1" ref="B11:K11">SUM(B5:B10)</f>
        <v>24.5</v>
      </c>
      <c r="C11" s="10">
        <f t="shared" si="1"/>
        <v>25.5</v>
      </c>
      <c r="D11" s="10">
        <f t="shared" si="1"/>
        <v>42.5</v>
      </c>
      <c r="E11" s="10">
        <f t="shared" si="1"/>
        <v>25</v>
      </c>
      <c r="F11" s="10">
        <f t="shared" si="1"/>
        <v>25</v>
      </c>
      <c r="G11" s="10">
        <f t="shared" si="1"/>
        <v>34</v>
      </c>
      <c r="H11" s="10">
        <f t="shared" si="1"/>
        <v>44</v>
      </c>
      <c r="I11" s="10">
        <f t="shared" si="1"/>
        <v>49</v>
      </c>
      <c r="J11" s="10">
        <f t="shared" si="1"/>
        <v>45.5</v>
      </c>
      <c r="K11" s="11">
        <f t="shared" si="1"/>
        <v>35.857142857142854</v>
      </c>
      <c r="L11" s="14">
        <f>SUM(B11:J11)</f>
        <v>315</v>
      </c>
    </row>
    <row r="12" spans="1:11" ht="45" customHeight="1">
      <c r="A12" s="5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5" spans="1:11" ht="12.7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2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</row>
  </sheetData>
  <sheetProtection password="CA9C" sheet="1" objects="1" scenarios="1"/>
  <mergeCells count="3">
    <mergeCell ref="A3:A4"/>
    <mergeCell ref="B3:J3"/>
    <mergeCell ref="K3:K4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РАЗВИТИЕ НА СЦЕНАРИЙ ЗА ИГРАЛЕН ФИЛМ:</oddHead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2.75" customHeight="1">
      <c r="A1" s="26" t="s">
        <v>30</v>
      </c>
      <c r="B1" s="27" t="s">
        <v>31</v>
      </c>
      <c r="C1" s="26"/>
      <c r="D1" s="27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7.5" customHeight="1">
      <c r="A4" s="34"/>
      <c r="B4" s="13" t="s">
        <v>42</v>
      </c>
      <c r="C4" s="13" t="s">
        <v>43</v>
      </c>
      <c r="D4" s="13" t="s">
        <v>44</v>
      </c>
      <c r="E4" s="13" t="s">
        <v>45</v>
      </c>
      <c r="F4" s="36" t="s">
        <v>46</v>
      </c>
      <c r="G4" s="13" t="s">
        <v>47</v>
      </c>
      <c r="H4" s="13" t="s">
        <v>48</v>
      </c>
      <c r="I4" s="13" t="s">
        <v>49</v>
      </c>
      <c r="J4" s="13" t="s">
        <v>50</v>
      </c>
      <c r="K4" s="33"/>
    </row>
    <row r="5" spans="1:11" ht="33.75" customHeight="1">
      <c r="A5" s="6" t="s">
        <v>4</v>
      </c>
      <c r="B5" s="37">
        <v>9</v>
      </c>
      <c r="C5" s="37">
        <v>10</v>
      </c>
      <c r="D5" s="37">
        <v>10</v>
      </c>
      <c r="E5" s="37">
        <v>10</v>
      </c>
      <c r="F5" s="37">
        <v>10</v>
      </c>
      <c r="G5" s="37">
        <v>10</v>
      </c>
      <c r="H5" s="37">
        <v>9</v>
      </c>
      <c r="I5" s="37">
        <v>9</v>
      </c>
      <c r="J5" s="37">
        <v>10</v>
      </c>
      <c r="K5" s="8">
        <f aca="true" t="shared" si="0" ref="K5:K10">(SUM(B5:J5)-MAX(B5:J5)-MIN(B5:J5))/7</f>
        <v>9.714285714285714</v>
      </c>
    </row>
    <row r="6" spans="1:11" ht="33.75" customHeight="1">
      <c r="A6" s="7" t="s">
        <v>5</v>
      </c>
      <c r="B6" s="38">
        <v>9</v>
      </c>
      <c r="C6" s="38">
        <v>9</v>
      </c>
      <c r="D6" s="38">
        <v>9</v>
      </c>
      <c r="E6" s="38">
        <v>10</v>
      </c>
      <c r="F6" s="38">
        <v>10</v>
      </c>
      <c r="G6" s="38">
        <v>10</v>
      </c>
      <c r="H6" s="38">
        <v>8</v>
      </c>
      <c r="I6" s="38">
        <v>7</v>
      </c>
      <c r="J6" s="38">
        <v>9</v>
      </c>
      <c r="K6" s="9">
        <f t="shared" si="0"/>
        <v>9.142857142857142</v>
      </c>
    </row>
    <row r="7" spans="1:11" ht="33.75" customHeight="1">
      <c r="A7" s="7" t="s">
        <v>6</v>
      </c>
      <c r="B7" s="38">
        <v>9</v>
      </c>
      <c r="C7" s="38">
        <v>10</v>
      </c>
      <c r="D7" s="38">
        <v>9</v>
      </c>
      <c r="E7" s="38">
        <v>10</v>
      </c>
      <c r="F7" s="38">
        <v>9</v>
      </c>
      <c r="G7" s="38">
        <v>10</v>
      </c>
      <c r="H7" s="38">
        <v>8</v>
      </c>
      <c r="I7" s="38">
        <v>9</v>
      </c>
      <c r="J7" s="38">
        <v>10</v>
      </c>
      <c r="K7" s="9">
        <f t="shared" si="0"/>
        <v>9.428571428571429</v>
      </c>
    </row>
    <row r="8" spans="1:11" ht="33.75" customHeight="1">
      <c r="A8" s="7" t="s">
        <v>15</v>
      </c>
      <c r="B8" s="38">
        <v>10</v>
      </c>
      <c r="C8" s="38">
        <v>10</v>
      </c>
      <c r="D8" s="38">
        <v>8</v>
      </c>
      <c r="E8" s="38">
        <v>10</v>
      </c>
      <c r="F8" s="38">
        <v>10</v>
      </c>
      <c r="G8" s="38">
        <v>10</v>
      </c>
      <c r="H8" s="38">
        <v>8</v>
      </c>
      <c r="I8" s="38">
        <v>10</v>
      </c>
      <c r="J8" s="38">
        <v>10</v>
      </c>
      <c r="K8" s="9">
        <f t="shared" si="0"/>
        <v>9.714285714285714</v>
      </c>
    </row>
    <row r="9" spans="1:11" ht="33.75" customHeight="1">
      <c r="A9" s="7" t="s">
        <v>16</v>
      </c>
      <c r="B9" s="38">
        <v>4</v>
      </c>
      <c r="C9" s="38">
        <v>4</v>
      </c>
      <c r="D9" s="38">
        <v>4</v>
      </c>
      <c r="E9" s="38">
        <v>4</v>
      </c>
      <c r="F9" s="38">
        <v>4</v>
      </c>
      <c r="G9" s="38">
        <v>4</v>
      </c>
      <c r="H9" s="38">
        <v>4</v>
      </c>
      <c r="I9" s="38">
        <v>4</v>
      </c>
      <c r="J9" s="38">
        <v>4</v>
      </c>
      <c r="K9" s="9">
        <f t="shared" si="0"/>
        <v>4</v>
      </c>
    </row>
    <row r="10" spans="1:11" ht="33.75" customHeight="1">
      <c r="A10" s="7" t="s">
        <v>17</v>
      </c>
      <c r="B10" s="38">
        <v>6</v>
      </c>
      <c r="C10" s="38">
        <v>6</v>
      </c>
      <c r="D10" s="38">
        <v>3.5</v>
      </c>
      <c r="E10" s="38">
        <v>6</v>
      </c>
      <c r="F10" s="38">
        <v>6</v>
      </c>
      <c r="G10" s="38">
        <v>6</v>
      </c>
      <c r="H10" s="38">
        <v>5</v>
      </c>
      <c r="I10" s="38">
        <v>5</v>
      </c>
      <c r="J10" s="38">
        <v>6</v>
      </c>
      <c r="K10" s="9">
        <f t="shared" si="0"/>
        <v>5.714285714285714</v>
      </c>
    </row>
    <row r="11" spans="1:12" ht="33.75" customHeight="1">
      <c r="A11" s="3" t="s">
        <v>3</v>
      </c>
      <c r="B11" s="10">
        <f aca="true" t="shared" si="1" ref="B11:K11">SUM(B5:B10)</f>
        <v>47</v>
      </c>
      <c r="C11" s="10">
        <f t="shared" si="1"/>
        <v>49</v>
      </c>
      <c r="D11" s="10">
        <f t="shared" si="1"/>
        <v>43.5</v>
      </c>
      <c r="E11" s="10">
        <f t="shared" si="1"/>
        <v>50</v>
      </c>
      <c r="F11" s="10">
        <f t="shared" si="1"/>
        <v>49</v>
      </c>
      <c r="G11" s="10">
        <f t="shared" si="1"/>
        <v>50</v>
      </c>
      <c r="H11" s="10">
        <f t="shared" si="1"/>
        <v>42</v>
      </c>
      <c r="I11" s="10">
        <f t="shared" si="1"/>
        <v>44</v>
      </c>
      <c r="J11" s="10">
        <f t="shared" si="1"/>
        <v>49</v>
      </c>
      <c r="K11" s="11">
        <f t="shared" si="1"/>
        <v>47.714285714285715</v>
      </c>
      <c r="L11" s="14">
        <f>SUM(B11:J11)</f>
        <v>423.5</v>
      </c>
    </row>
    <row r="12" spans="1:11" ht="45" customHeight="1">
      <c r="A12" s="5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5" spans="1:11" ht="12.7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2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РАЗВИТИЕ НА СЦЕНАРИЙ ЗА ИГРАЛЕН ФИЛМ:</oddHeader>
  </headerFooter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2.75" customHeight="1">
      <c r="A1" s="26" t="s">
        <v>36</v>
      </c>
      <c r="B1" s="27" t="s">
        <v>37</v>
      </c>
      <c r="C1" s="26"/>
      <c r="D1" s="27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6.75" customHeight="1">
      <c r="A4" s="34"/>
      <c r="B4" s="13" t="s">
        <v>42</v>
      </c>
      <c r="C4" s="13" t="s">
        <v>43</v>
      </c>
      <c r="D4" s="13" t="s">
        <v>44</v>
      </c>
      <c r="E4" s="13" t="s">
        <v>45</v>
      </c>
      <c r="F4" s="36" t="s">
        <v>46</v>
      </c>
      <c r="G4" s="13" t="s">
        <v>47</v>
      </c>
      <c r="H4" s="13" t="s">
        <v>48</v>
      </c>
      <c r="I4" s="13" t="s">
        <v>49</v>
      </c>
      <c r="J4" s="13" t="s">
        <v>50</v>
      </c>
      <c r="K4" s="33"/>
    </row>
    <row r="5" spans="1:11" ht="26.25">
      <c r="A5" s="6" t="s">
        <v>4</v>
      </c>
      <c r="B5" s="37">
        <v>9</v>
      </c>
      <c r="C5" s="37">
        <v>8</v>
      </c>
      <c r="D5" s="37">
        <v>10</v>
      </c>
      <c r="E5" s="37">
        <v>10</v>
      </c>
      <c r="F5" s="37">
        <v>10</v>
      </c>
      <c r="G5" s="37">
        <v>8</v>
      </c>
      <c r="H5" s="37">
        <v>9</v>
      </c>
      <c r="I5" s="37">
        <v>10</v>
      </c>
      <c r="J5" s="37">
        <v>9</v>
      </c>
      <c r="K5" s="8">
        <f aca="true" t="shared" si="0" ref="K5:K10">(SUM(B5:J5)-MAX(B5:J5)-MIN(B5:J5))/7</f>
        <v>9.285714285714286</v>
      </c>
    </row>
    <row r="6" spans="1:11" ht="26.25">
      <c r="A6" s="7" t="s">
        <v>5</v>
      </c>
      <c r="B6" s="38">
        <v>9</v>
      </c>
      <c r="C6" s="38">
        <v>7</v>
      </c>
      <c r="D6" s="38">
        <v>10</v>
      </c>
      <c r="E6" s="38">
        <v>8</v>
      </c>
      <c r="F6" s="38">
        <v>10</v>
      </c>
      <c r="G6" s="38">
        <v>8</v>
      </c>
      <c r="H6" s="38">
        <v>10</v>
      </c>
      <c r="I6" s="38">
        <v>10</v>
      </c>
      <c r="J6" s="38">
        <v>9</v>
      </c>
      <c r="K6" s="9">
        <f t="shared" si="0"/>
        <v>9.142857142857142</v>
      </c>
    </row>
    <row r="7" spans="1:11" ht="26.25">
      <c r="A7" s="7" t="s">
        <v>6</v>
      </c>
      <c r="B7" s="38">
        <v>8</v>
      </c>
      <c r="C7" s="38">
        <v>7</v>
      </c>
      <c r="D7" s="38">
        <v>9</v>
      </c>
      <c r="E7" s="38">
        <v>8</v>
      </c>
      <c r="F7" s="38">
        <v>10</v>
      </c>
      <c r="G7" s="38">
        <v>8</v>
      </c>
      <c r="H7" s="38">
        <v>10</v>
      </c>
      <c r="I7" s="38">
        <v>10</v>
      </c>
      <c r="J7" s="38">
        <v>9</v>
      </c>
      <c r="K7" s="9">
        <f t="shared" si="0"/>
        <v>8.857142857142858</v>
      </c>
    </row>
    <row r="8" spans="1:11" ht="26.25">
      <c r="A8" s="7" t="s">
        <v>15</v>
      </c>
      <c r="B8" s="38">
        <v>9</v>
      </c>
      <c r="C8" s="38">
        <v>8</v>
      </c>
      <c r="D8" s="38">
        <v>10</v>
      </c>
      <c r="E8" s="38">
        <v>10</v>
      </c>
      <c r="F8" s="38">
        <v>10</v>
      </c>
      <c r="G8" s="38">
        <v>8</v>
      </c>
      <c r="H8" s="38">
        <v>10</v>
      </c>
      <c r="I8" s="38">
        <v>10</v>
      </c>
      <c r="J8" s="38">
        <v>10</v>
      </c>
      <c r="K8" s="9">
        <f t="shared" si="0"/>
        <v>9.571428571428571</v>
      </c>
    </row>
    <row r="9" spans="1:11" ht="26.25">
      <c r="A9" s="7" t="s">
        <v>16</v>
      </c>
      <c r="B9" s="38">
        <v>4</v>
      </c>
      <c r="C9" s="38">
        <v>3</v>
      </c>
      <c r="D9" s="38">
        <v>4</v>
      </c>
      <c r="E9" s="38">
        <v>4</v>
      </c>
      <c r="F9" s="38">
        <v>4</v>
      </c>
      <c r="G9" s="38">
        <v>4</v>
      </c>
      <c r="H9" s="38">
        <v>4</v>
      </c>
      <c r="I9" s="38">
        <v>4</v>
      </c>
      <c r="J9" s="38">
        <v>4</v>
      </c>
      <c r="K9" s="9">
        <f t="shared" si="0"/>
        <v>4</v>
      </c>
    </row>
    <row r="10" spans="1:11" ht="26.25">
      <c r="A10" s="7" t="s">
        <v>17</v>
      </c>
      <c r="B10" s="38">
        <v>5.5</v>
      </c>
      <c r="C10" s="38">
        <v>5</v>
      </c>
      <c r="D10" s="38">
        <v>6</v>
      </c>
      <c r="E10" s="38">
        <v>5.5</v>
      </c>
      <c r="F10" s="38">
        <v>6</v>
      </c>
      <c r="G10" s="38">
        <v>6</v>
      </c>
      <c r="H10" s="38">
        <v>5.5</v>
      </c>
      <c r="I10" s="38">
        <v>6</v>
      </c>
      <c r="J10" s="38">
        <v>6</v>
      </c>
      <c r="K10" s="9">
        <f t="shared" si="0"/>
        <v>5.785714285714286</v>
      </c>
    </row>
    <row r="11" spans="1:12" ht="33.75" customHeight="1">
      <c r="A11" s="3" t="s">
        <v>3</v>
      </c>
      <c r="B11" s="10">
        <f aca="true" t="shared" si="1" ref="B11:K11">SUM(B5:B10)</f>
        <v>44.5</v>
      </c>
      <c r="C11" s="10">
        <f t="shared" si="1"/>
        <v>38</v>
      </c>
      <c r="D11" s="10">
        <f t="shared" si="1"/>
        <v>49</v>
      </c>
      <c r="E11" s="10">
        <f t="shared" si="1"/>
        <v>45.5</v>
      </c>
      <c r="F11" s="10">
        <f t="shared" si="1"/>
        <v>50</v>
      </c>
      <c r="G11" s="10">
        <f t="shared" si="1"/>
        <v>42</v>
      </c>
      <c r="H11" s="10">
        <f t="shared" si="1"/>
        <v>48.5</v>
      </c>
      <c r="I11" s="10">
        <f t="shared" si="1"/>
        <v>50</v>
      </c>
      <c r="J11" s="10">
        <f t="shared" si="1"/>
        <v>47</v>
      </c>
      <c r="K11" s="11">
        <f t="shared" si="1"/>
        <v>46.642857142857146</v>
      </c>
      <c r="L11" s="14">
        <f>SUM(B11:J11)</f>
        <v>414.5</v>
      </c>
    </row>
    <row r="12" spans="1:11" ht="33.75" customHeight="1">
      <c r="A12" s="5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5" spans="1:11" ht="12.7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2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</row>
  </sheetData>
  <sheetProtection password="CA9C" sheet="1" objects="1" scenarios="1"/>
  <mergeCells count="3">
    <mergeCell ref="A3:A4"/>
    <mergeCell ref="B3:J3"/>
    <mergeCell ref="K3:K4"/>
  </mergeCells>
  <printOptions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РАЗВИТИЕ НА СЦЕНАРИЙ ЗА ИГРАЛЕН ФИЛМ:</oddHead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2.75" customHeight="1">
      <c r="A1" s="26" t="s">
        <v>34</v>
      </c>
      <c r="C1" s="27"/>
      <c r="D1" s="27" t="s">
        <v>35</v>
      </c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7.5" customHeight="1">
      <c r="A4" s="34"/>
      <c r="B4" s="13" t="s">
        <v>42</v>
      </c>
      <c r="C4" s="13" t="s">
        <v>43</v>
      </c>
      <c r="D4" s="13" t="s">
        <v>44</v>
      </c>
      <c r="E4" s="13" t="s">
        <v>45</v>
      </c>
      <c r="F4" s="36" t="s">
        <v>46</v>
      </c>
      <c r="G4" s="13" t="s">
        <v>47</v>
      </c>
      <c r="H4" s="13" t="s">
        <v>48</v>
      </c>
      <c r="I4" s="13" t="s">
        <v>49</v>
      </c>
      <c r="J4" s="13" t="s">
        <v>50</v>
      </c>
      <c r="K4" s="33"/>
    </row>
    <row r="5" spans="1:11" ht="26.25">
      <c r="A5" s="6" t="s">
        <v>4</v>
      </c>
      <c r="B5" s="37">
        <v>8</v>
      </c>
      <c r="C5" s="37">
        <v>9</v>
      </c>
      <c r="D5" s="37">
        <v>10</v>
      </c>
      <c r="E5" s="37">
        <v>9</v>
      </c>
      <c r="F5" s="37">
        <v>10</v>
      </c>
      <c r="G5" s="37">
        <v>8</v>
      </c>
      <c r="H5" s="37">
        <v>9</v>
      </c>
      <c r="I5" s="37">
        <v>5</v>
      </c>
      <c r="J5" s="37">
        <v>9</v>
      </c>
      <c r="K5" s="8">
        <f aca="true" t="shared" si="0" ref="K5:K10">(SUM(B5:J5)-MAX(B5:J5)-MIN(B5:J5))/7</f>
        <v>8.857142857142858</v>
      </c>
    </row>
    <row r="6" spans="1:11" ht="26.25">
      <c r="A6" s="7" t="s">
        <v>5</v>
      </c>
      <c r="B6" s="38">
        <v>8</v>
      </c>
      <c r="C6" s="38">
        <v>10</v>
      </c>
      <c r="D6" s="38">
        <v>9</v>
      </c>
      <c r="E6" s="38">
        <v>9</v>
      </c>
      <c r="F6" s="38">
        <v>8</v>
      </c>
      <c r="G6" s="38">
        <v>10</v>
      </c>
      <c r="H6" s="38">
        <v>8</v>
      </c>
      <c r="I6" s="38">
        <v>4</v>
      </c>
      <c r="J6" s="38">
        <v>9</v>
      </c>
      <c r="K6" s="9">
        <f t="shared" si="0"/>
        <v>8.714285714285714</v>
      </c>
    </row>
    <row r="7" spans="1:11" ht="26.25">
      <c r="A7" s="7" t="s">
        <v>6</v>
      </c>
      <c r="B7" s="38">
        <v>8</v>
      </c>
      <c r="C7" s="38">
        <v>9</v>
      </c>
      <c r="D7" s="38">
        <v>9</v>
      </c>
      <c r="E7" s="38">
        <v>8</v>
      </c>
      <c r="F7" s="38">
        <v>9</v>
      </c>
      <c r="G7" s="38">
        <v>9</v>
      </c>
      <c r="H7" s="38">
        <v>9</v>
      </c>
      <c r="I7" s="38">
        <v>3</v>
      </c>
      <c r="J7" s="38">
        <v>9</v>
      </c>
      <c r="K7" s="9">
        <f t="shared" si="0"/>
        <v>8.714285714285714</v>
      </c>
    </row>
    <row r="8" spans="1:11" ht="26.25">
      <c r="A8" s="7" t="s">
        <v>15</v>
      </c>
      <c r="B8" s="38">
        <v>10</v>
      </c>
      <c r="C8" s="38">
        <v>10</v>
      </c>
      <c r="D8" s="38">
        <v>8</v>
      </c>
      <c r="E8" s="38">
        <v>10</v>
      </c>
      <c r="F8" s="38">
        <v>10</v>
      </c>
      <c r="G8" s="38">
        <v>8</v>
      </c>
      <c r="H8" s="38">
        <v>9</v>
      </c>
      <c r="I8" s="38">
        <v>10</v>
      </c>
      <c r="J8" s="38">
        <v>9</v>
      </c>
      <c r="K8" s="9">
        <f t="shared" si="0"/>
        <v>9.428571428571429</v>
      </c>
    </row>
    <row r="9" spans="1:11" ht="26.25">
      <c r="A9" s="7" t="s">
        <v>16</v>
      </c>
      <c r="B9" s="38">
        <v>4</v>
      </c>
      <c r="C9" s="38">
        <v>3.5</v>
      </c>
      <c r="D9" s="38">
        <v>4</v>
      </c>
      <c r="E9" s="38">
        <v>4</v>
      </c>
      <c r="F9" s="38">
        <v>4</v>
      </c>
      <c r="G9" s="38">
        <v>4</v>
      </c>
      <c r="H9" s="38">
        <v>4</v>
      </c>
      <c r="I9" s="38">
        <v>2</v>
      </c>
      <c r="J9" s="38">
        <v>4</v>
      </c>
      <c r="K9" s="9">
        <f t="shared" si="0"/>
        <v>3.9285714285714284</v>
      </c>
    </row>
    <row r="10" spans="1:11" ht="26.25">
      <c r="A10" s="7" t="s">
        <v>17</v>
      </c>
      <c r="B10" s="38">
        <v>5.5</v>
      </c>
      <c r="C10" s="38">
        <v>5</v>
      </c>
      <c r="D10" s="38">
        <v>5</v>
      </c>
      <c r="E10" s="38">
        <v>6</v>
      </c>
      <c r="F10" s="38">
        <v>6</v>
      </c>
      <c r="G10" s="38">
        <v>6</v>
      </c>
      <c r="H10" s="38">
        <v>5</v>
      </c>
      <c r="I10" s="38">
        <v>4</v>
      </c>
      <c r="J10" s="38">
        <v>6</v>
      </c>
      <c r="K10" s="9">
        <f t="shared" si="0"/>
        <v>5.5</v>
      </c>
    </row>
    <row r="11" spans="1:12" ht="33.75" customHeight="1">
      <c r="A11" s="3" t="s">
        <v>3</v>
      </c>
      <c r="B11" s="10">
        <f aca="true" t="shared" si="1" ref="B11:K11">SUM(B5:B10)</f>
        <v>43.5</v>
      </c>
      <c r="C11" s="10">
        <f t="shared" si="1"/>
        <v>46.5</v>
      </c>
      <c r="D11" s="10">
        <f t="shared" si="1"/>
        <v>45</v>
      </c>
      <c r="E11" s="10">
        <f t="shared" si="1"/>
        <v>46</v>
      </c>
      <c r="F11" s="10">
        <f t="shared" si="1"/>
        <v>47</v>
      </c>
      <c r="G11" s="10">
        <f t="shared" si="1"/>
        <v>45</v>
      </c>
      <c r="H11" s="10">
        <f t="shared" si="1"/>
        <v>44</v>
      </c>
      <c r="I11" s="10">
        <f t="shared" si="1"/>
        <v>28</v>
      </c>
      <c r="J11" s="10">
        <f t="shared" si="1"/>
        <v>46</v>
      </c>
      <c r="K11" s="11">
        <f t="shared" si="1"/>
        <v>45.142857142857146</v>
      </c>
      <c r="L11" s="14">
        <f>SUM(B11:J11)</f>
        <v>391</v>
      </c>
    </row>
    <row r="12" spans="1:11" ht="33.75" customHeight="1">
      <c r="A12" s="5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5" spans="1:11" ht="12.7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2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</row>
  </sheetData>
  <sheetProtection password="CA9C" sheet="1" objects="1" scenarios="1"/>
  <mergeCells count="3">
    <mergeCell ref="A3:A4"/>
    <mergeCell ref="B3:J3"/>
    <mergeCell ref="K3:K4"/>
  </mergeCells>
  <printOptions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РАЗВИТИЕ НА СЦЕНАРИЙ ЗА ИГРАЛЕН ФИЛМ:</oddHeader>
  </headerFooter>
  <rowBreaks count="1" manualBreakCount="1">
    <brk id="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6" t="s">
        <v>28</v>
      </c>
      <c r="C1" s="27" t="s">
        <v>29</v>
      </c>
      <c r="D1" s="27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9" customHeight="1">
      <c r="A4" s="34"/>
      <c r="B4" s="13" t="s">
        <v>42</v>
      </c>
      <c r="C4" s="13" t="s">
        <v>43</v>
      </c>
      <c r="D4" s="13" t="s">
        <v>44</v>
      </c>
      <c r="E4" s="13" t="s">
        <v>45</v>
      </c>
      <c r="F4" s="36" t="s">
        <v>46</v>
      </c>
      <c r="G4" s="13" t="s">
        <v>47</v>
      </c>
      <c r="H4" s="13" t="s">
        <v>48</v>
      </c>
      <c r="I4" s="13" t="s">
        <v>49</v>
      </c>
      <c r="J4" s="13" t="s">
        <v>50</v>
      </c>
      <c r="K4" s="33"/>
    </row>
    <row r="5" spans="1:11" ht="33.75" customHeight="1">
      <c r="A5" s="6" t="s">
        <v>4</v>
      </c>
      <c r="B5" s="37">
        <v>7</v>
      </c>
      <c r="C5" s="37">
        <v>9</v>
      </c>
      <c r="D5" s="37">
        <v>9</v>
      </c>
      <c r="E5" s="37">
        <v>8</v>
      </c>
      <c r="F5" s="37">
        <v>8</v>
      </c>
      <c r="G5" s="37">
        <v>9</v>
      </c>
      <c r="H5" s="37">
        <v>9</v>
      </c>
      <c r="I5" s="37">
        <v>10</v>
      </c>
      <c r="J5" s="37">
        <v>10</v>
      </c>
      <c r="K5" s="8">
        <f aca="true" t="shared" si="0" ref="K5:K10">(SUM(B5:J5)-MAX(B5:J5)-MIN(B5:J5))/7</f>
        <v>8.857142857142858</v>
      </c>
    </row>
    <row r="6" spans="1:11" ht="33.75" customHeight="1">
      <c r="A6" s="7" t="s">
        <v>5</v>
      </c>
      <c r="B6" s="38">
        <v>8</v>
      </c>
      <c r="C6" s="38">
        <v>7</v>
      </c>
      <c r="D6" s="38">
        <v>9</v>
      </c>
      <c r="E6" s="38">
        <v>6</v>
      </c>
      <c r="F6" s="38">
        <v>9</v>
      </c>
      <c r="G6" s="38">
        <v>9</v>
      </c>
      <c r="H6" s="38">
        <v>9</v>
      </c>
      <c r="I6" s="38">
        <v>10</v>
      </c>
      <c r="J6" s="38">
        <v>8</v>
      </c>
      <c r="K6" s="9">
        <f t="shared" si="0"/>
        <v>8.428571428571429</v>
      </c>
    </row>
    <row r="7" spans="1:11" ht="33.75" customHeight="1">
      <c r="A7" s="7" t="s">
        <v>6</v>
      </c>
      <c r="B7" s="38">
        <v>9</v>
      </c>
      <c r="C7" s="38">
        <v>7</v>
      </c>
      <c r="D7" s="38">
        <v>9</v>
      </c>
      <c r="E7" s="38">
        <v>7</v>
      </c>
      <c r="F7" s="38">
        <v>10</v>
      </c>
      <c r="G7" s="38">
        <v>9</v>
      </c>
      <c r="H7" s="38">
        <v>9</v>
      </c>
      <c r="I7" s="38">
        <v>8</v>
      </c>
      <c r="J7" s="38">
        <v>8</v>
      </c>
      <c r="K7" s="9">
        <f t="shared" si="0"/>
        <v>8.428571428571429</v>
      </c>
    </row>
    <row r="8" spans="1:11" ht="33.75" customHeight="1">
      <c r="A8" s="7" t="s">
        <v>15</v>
      </c>
      <c r="B8" s="38">
        <v>9</v>
      </c>
      <c r="C8" s="38">
        <v>7</v>
      </c>
      <c r="D8" s="38">
        <v>9</v>
      </c>
      <c r="E8" s="38">
        <v>7</v>
      </c>
      <c r="F8" s="38">
        <v>10</v>
      </c>
      <c r="G8" s="38">
        <v>9</v>
      </c>
      <c r="H8" s="38">
        <v>9</v>
      </c>
      <c r="I8" s="38">
        <v>9</v>
      </c>
      <c r="J8" s="38">
        <v>9</v>
      </c>
      <c r="K8" s="9">
        <f t="shared" si="0"/>
        <v>8.714285714285714</v>
      </c>
    </row>
    <row r="9" spans="1:11" ht="33.75" customHeight="1">
      <c r="A9" s="7" t="s">
        <v>16</v>
      </c>
      <c r="B9" s="38">
        <v>4</v>
      </c>
      <c r="C9" s="38">
        <v>2.5</v>
      </c>
      <c r="D9" s="38">
        <v>3.5</v>
      </c>
      <c r="E9" s="38">
        <v>3.5</v>
      </c>
      <c r="F9" s="38">
        <v>4</v>
      </c>
      <c r="G9" s="38">
        <v>4</v>
      </c>
      <c r="H9" s="38">
        <v>4</v>
      </c>
      <c r="I9" s="38">
        <v>4</v>
      </c>
      <c r="J9" s="38">
        <v>4</v>
      </c>
      <c r="K9" s="9">
        <f t="shared" si="0"/>
        <v>3.857142857142857</v>
      </c>
    </row>
    <row r="10" spans="1:11" ht="33.75" customHeight="1">
      <c r="A10" s="7" t="s">
        <v>17</v>
      </c>
      <c r="B10" s="38">
        <v>6</v>
      </c>
      <c r="C10" s="38">
        <v>5</v>
      </c>
      <c r="D10" s="38">
        <v>6</v>
      </c>
      <c r="E10" s="38">
        <v>6</v>
      </c>
      <c r="F10" s="38">
        <v>6</v>
      </c>
      <c r="G10" s="38">
        <v>6</v>
      </c>
      <c r="H10" s="38">
        <v>5</v>
      </c>
      <c r="I10" s="38">
        <v>5</v>
      </c>
      <c r="J10" s="38">
        <v>5</v>
      </c>
      <c r="K10" s="9">
        <f t="shared" si="0"/>
        <v>5.571428571428571</v>
      </c>
    </row>
    <row r="11" spans="1:12" ht="33.75" customHeight="1">
      <c r="A11" s="3" t="s">
        <v>3</v>
      </c>
      <c r="B11" s="10">
        <f aca="true" t="shared" si="1" ref="B11:K11">SUM(B5:B10)</f>
        <v>43</v>
      </c>
      <c r="C11" s="10">
        <f t="shared" si="1"/>
        <v>37.5</v>
      </c>
      <c r="D11" s="10">
        <f t="shared" si="1"/>
        <v>45.5</v>
      </c>
      <c r="E11" s="10">
        <f t="shared" si="1"/>
        <v>37.5</v>
      </c>
      <c r="F11" s="10">
        <f t="shared" si="1"/>
        <v>47</v>
      </c>
      <c r="G11" s="10">
        <f t="shared" si="1"/>
        <v>46</v>
      </c>
      <c r="H11" s="10">
        <f t="shared" si="1"/>
        <v>45</v>
      </c>
      <c r="I11" s="10">
        <f t="shared" si="1"/>
        <v>46</v>
      </c>
      <c r="J11" s="10">
        <f t="shared" si="1"/>
        <v>44</v>
      </c>
      <c r="K11" s="11">
        <f t="shared" si="1"/>
        <v>43.857142857142854</v>
      </c>
      <c r="L11" s="14">
        <f>SUM(B11:J11)</f>
        <v>391.5</v>
      </c>
    </row>
    <row r="12" spans="1:11" ht="45" customHeight="1">
      <c r="A12" s="5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5" spans="1:12" ht="12.7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</row>
    <row r="16" spans="1:12" ht="12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РАЗВИТИЕ НА СЦЕНАРИЙ ЗА ИГРАЛЕН ФИЛМ:</oddHeader>
  </headerFooter>
  <rowBreaks count="1" manualBreakCount="1">
    <brk id="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6" t="s">
        <v>26</v>
      </c>
      <c r="B1" s="27" t="s">
        <v>27</v>
      </c>
      <c r="C1" s="26"/>
      <c r="D1" s="27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7.5" customHeight="1">
      <c r="A4" s="34"/>
      <c r="B4" s="13" t="s">
        <v>42</v>
      </c>
      <c r="C4" s="13" t="s">
        <v>43</v>
      </c>
      <c r="D4" s="13" t="s">
        <v>44</v>
      </c>
      <c r="E4" s="13" t="s">
        <v>45</v>
      </c>
      <c r="F4" s="36" t="s">
        <v>46</v>
      </c>
      <c r="G4" s="13" t="s">
        <v>47</v>
      </c>
      <c r="H4" s="13" t="s">
        <v>48</v>
      </c>
      <c r="I4" s="13" t="s">
        <v>49</v>
      </c>
      <c r="J4" s="13" t="s">
        <v>50</v>
      </c>
      <c r="K4" s="33"/>
    </row>
    <row r="5" spans="1:11" ht="33.75" customHeight="1">
      <c r="A5" s="6" t="s">
        <v>4</v>
      </c>
      <c r="B5" s="37">
        <v>3</v>
      </c>
      <c r="C5" s="37">
        <v>9</v>
      </c>
      <c r="D5" s="37">
        <v>9</v>
      </c>
      <c r="E5" s="37">
        <v>7</v>
      </c>
      <c r="F5" s="37">
        <v>7</v>
      </c>
      <c r="G5" s="37">
        <v>8</v>
      </c>
      <c r="H5" s="37">
        <v>9</v>
      </c>
      <c r="I5" s="37">
        <v>10</v>
      </c>
      <c r="J5" s="37">
        <v>9</v>
      </c>
      <c r="K5" s="8">
        <f aca="true" t="shared" si="0" ref="K5:K10">(SUM(B5:J5)-MAX(B5:J5)-MIN(B5:J5))/7</f>
        <v>8.285714285714286</v>
      </c>
    </row>
    <row r="6" spans="1:11" ht="33.75" customHeight="1">
      <c r="A6" s="7" t="s">
        <v>5</v>
      </c>
      <c r="B6" s="38">
        <v>4</v>
      </c>
      <c r="C6" s="38">
        <v>9</v>
      </c>
      <c r="D6" s="38">
        <v>9</v>
      </c>
      <c r="E6" s="38">
        <v>7</v>
      </c>
      <c r="F6" s="38">
        <v>5</v>
      </c>
      <c r="G6" s="38">
        <v>7</v>
      </c>
      <c r="H6" s="38">
        <v>9</v>
      </c>
      <c r="I6" s="38">
        <v>9</v>
      </c>
      <c r="J6" s="38">
        <v>9</v>
      </c>
      <c r="K6" s="9">
        <f t="shared" si="0"/>
        <v>7.857142857142857</v>
      </c>
    </row>
    <row r="7" spans="1:11" ht="33.75" customHeight="1">
      <c r="A7" s="7" t="s">
        <v>6</v>
      </c>
      <c r="B7" s="38">
        <v>4</v>
      </c>
      <c r="C7" s="38">
        <v>9</v>
      </c>
      <c r="D7" s="38">
        <v>9</v>
      </c>
      <c r="E7" s="38">
        <v>6</v>
      </c>
      <c r="F7" s="38">
        <v>7</v>
      </c>
      <c r="G7" s="38">
        <v>8</v>
      </c>
      <c r="H7" s="38">
        <v>9</v>
      </c>
      <c r="I7" s="38">
        <v>8</v>
      </c>
      <c r="J7" s="38">
        <v>8</v>
      </c>
      <c r="K7" s="9">
        <f t="shared" si="0"/>
        <v>7.857142857142857</v>
      </c>
    </row>
    <row r="8" spans="1:11" ht="33.75" customHeight="1">
      <c r="A8" s="7" t="s">
        <v>15</v>
      </c>
      <c r="B8" s="38">
        <v>4</v>
      </c>
      <c r="C8" s="38">
        <v>9</v>
      </c>
      <c r="D8" s="38">
        <v>8</v>
      </c>
      <c r="E8" s="38">
        <v>9</v>
      </c>
      <c r="F8" s="38">
        <v>8</v>
      </c>
      <c r="G8" s="38">
        <v>8</v>
      </c>
      <c r="H8" s="38">
        <v>8</v>
      </c>
      <c r="I8" s="38">
        <v>7</v>
      </c>
      <c r="J8" s="38">
        <v>9</v>
      </c>
      <c r="K8" s="9">
        <f t="shared" si="0"/>
        <v>8.142857142857142</v>
      </c>
    </row>
    <row r="9" spans="1:11" ht="33.75" customHeight="1">
      <c r="A9" s="7" t="s">
        <v>16</v>
      </c>
      <c r="B9" s="38">
        <v>3.5</v>
      </c>
      <c r="C9" s="38">
        <v>3.5</v>
      </c>
      <c r="D9" s="38">
        <v>4</v>
      </c>
      <c r="E9" s="38">
        <v>3.5</v>
      </c>
      <c r="F9" s="38">
        <v>4</v>
      </c>
      <c r="G9" s="38">
        <v>4</v>
      </c>
      <c r="H9" s="38">
        <v>4</v>
      </c>
      <c r="I9" s="38">
        <v>4</v>
      </c>
      <c r="J9" s="38">
        <v>3.5</v>
      </c>
      <c r="K9" s="9">
        <f t="shared" si="0"/>
        <v>3.7857142857142856</v>
      </c>
    </row>
    <row r="10" spans="1:11" ht="33.75" customHeight="1">
      <c r="A10" s="7" t="s">
        <v>17</v>
      </c>
      <c r="B10" s="38">
        <v>5</v>
      </c>
      <c r="C10" s="38">
        <v>5</v>
      </c>
      <c r="D10" s="38">
        <v>4</v>
      </c>
      <c r="E10" s="38">
        <v>5</v>
      </c>
      <c r="F10" s="38">
        <v>6</v>
      </c>
      <c r="G10" s="38">
        <v>6</v>
      </c>
      <c r="H10" s="38">
        <v>5</v>
      </c>
      <c r="I10" s="38">
        <v>5</v>
      </c>
      <c r="J10" s="38">
        <v>5</v>
      </c>
      <c r="K10" s="9">
        <f t="shared" si="0"/>
        <v>5.142857142857143</v>
      </c>
    </row>
    <row r="11" spans="1:12" ht="33.75" customHeight="1">
      <c r="A11" s="3" t="s">
        <v>3</v>
      </c>
      <c r="B11" s="10">
        <f aca="true" t="shared" si="1" ref="B11:K11">SUM(B5:B10)</f>
        <v>23.5</v>
      </c>
      <c r="C11" s="10">
        <f t="shared" si="1"/>
        <v>44.5</v>
      </c>
      <c r="D11" s="10">
        <f t="shared" si="1"/>
        <v>43</v>
      </c>
      <c r="E11" s="10">
        <f t="shared" si="1"/>
        <v>37.5</v>
      </c>
      <c r="F11" s="10">
        <f t="shared" si="1"/>
        <v>37</v>
      </c>
      <c r="G11" s="10">
        <f t="shared" si="1"/>
        <v>41</v>
      </c>
      <c r="H11" s="10">
        <f t="shared" si="1"/>
        <v>44</v>
      </c>
      <c r="I11" s="10">
        <f t="shared" si="1"/>
        <v>43</v>
      </c>
      <c r="J11" s="10">
        <f t="shared" si="1"/>
        <v>43.5</v>
      </c>
      <c r="K11" s="11">
        <f t="shared" si="1"/>
        <v>41.07142857142857</v>
      </c>
      <c r="L11" s="14">
        <f>SUM(B11:J11)</f>
        <v>357</v>
      </c>
    </row>
    <row r="12" spans="1:11" ht="45" customHeight="1">
      <c r="A12" s="5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5" spans="1:11" ht="12.7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2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РАЗВИТИЕ НА СЦЕНАРИЙ ЗА ИГРАЛЕН ФИЛМ:</oddHeader>
  </headerFooter>
  <rowBreaks count="1" manualBreakCount="1">
    <brk id="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  <col min="12" max="16384" width="9.140625" style="2" customWidth="1"/>
  </cols>
  <sheetData>
    <row r="1" spans="1:3" ht="12.75" customHeight="1">
      <c r="A1" s="26" t="s">
        <v>20</v>
      </c>
      <c r="B1" s="27" t="s">
        <v>21</v>
      </c>
      <c r="C1" s="25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5.25" customHeight="1">
      <c r="A4" s="34"/>
      <c r="B4" s="13" t="s">
        <v>42</v>
      </c>
      <c r="C4" s="13" t="s">
        <v>43</v>
      </c>
      <c r="D4" s="13" t="s">
        <v>44</v>
      </c>
      <c r="E4" s="13" t="s">
        <v>45</v>
      </c>
      <c r="F4" s="36" t="s">
        <v>46</v>
      </c>
      <c r="G4" s="13" t="s">
        <v>47</v>
      </c>
      <c r="H4" s="13" t="s">
        <v>48</v>
      </c>
      <c r="I4" s="13" t="s">
        <v>49</v>
      </c>
      <c r="J4" s="13" t="s">
        <v>50</v>
      </c>
      <c r="K4" s="33"/>
    </row>
    <row r="5" spans="1:11" ht="33.75" customHeight="1">
      <c r="A5" s="6" t="s">
        <v>4</v>
      </c>
      <c r="B5" s="37">
        <v>8</v>
      </c>
      <c r="C5" s="37">
        <v>6</v>
      </c>
      <c r="D5" s="37">
        <v>9</v>
      </c>
      <c r="E5" s="37">
        <v>9</v>
      </c>
      <c r="F5" s="37">
        <v>10</v>
      </c>
      <c r="G5" s="37">
        <v>10</v>
      </c>
      <c r="H5" s="37">
        <v>8</v>
      </c>
      <c r="I5" s="37">
        <v>3</v>
      </c>
      <c r="J5" s="37">
        <v>7</v>
      </c>
      <c r="K5" s="8">
        <f aca="true" t="shared" si="0" ref="K5:K10">(SUM(B5:J5)-MAX(B5:J5)-MIN(B5:J5))/7</f>
        <v>8.142857142857142</v>
      </c>
    </row>
    <row r="6" spans="1:11" ht="33.75" customHeight="1">
      <c r="A6" s="7" t="s">
        <v>5</v>
      </c>
      <c r="B6" s="38">
        <v>8</v>
      </c>
      <c r="C6" s="38">
        <v>6</v>
      </c>
      <c r="D6" s="38">
        <v>9</v>
      </c>
      <c r="E6" s="38">
        <v>8</v>
      </c>
      <c r="F6" s="38">
        <v>6</v>
      </c>
      <c r="G6" s="38">
        <v>10</v>
      </c>
      <c r="H6" s="38">
        <v>8</v>
      </c>
      <c r="I6" s="38">
        <v>3</v>
      </c>
      <c r="J6" s="38">
        <v>9</v>
      </c>
      <c r="K6" s="9">
        <f t="shared" si="0"/>
        <v>7.714285714285714</v>
      </c>
    </row>
    <row r="7" spans="1:11" ht="33.75" customHeight="1">
      <c r="A7" s="7" t="s">
        <v>6</v>
      </c>
      <c r="B7" s="38">
        <v>7</v>
      </c>
      <c r="C7" s="38">
        <v>6</v>
      </c>
      <c r="D7" s="38">
        <v>9</v>
      </c>
      <c r="E7" s="38">
        <v>8</v>
      </c>
      <c r="F7" s="38">
        <v>4</v>
      </c>
      <c r="G7" s="38">
        <v>10</v>
      </c>
      <c r="H7" s="38">
        <v>9</v>
      </c>
      <c r="I7" s="38">
        <v>4</v>
      </c>
      <c r="J7" s="38">
        <v>9</v>
      </c>
      <c r="K7" s="9">
        <f t="shared" si="0"/>
        <v>7.428571428571429</v>
      </c>
    </row>
    <row r="8" spans="1:11" ht="33.75" customHeight="1">
      <c r="A8" s="7" t="s">
        <v>15</v>
      </c>
      <c r="B8" s="38">
        <v>8</v>
      </c>
      <c r="C8" s="38">
        <v>6</v>
      </c>
      <c r="D8" s="38">
        <v>8</v>
      </c>
      <c r="E8" s="38">
        <v>9</v>
      </c>
      <c r="F8" s="38">
        <v>3</v>
      </c>
      <c r="G8" s="38">
        <v>10</v>
      </c>
      <c r="H8" s="38">
        <v>8</v>
      </c>
      <c r="I8" s="38">
        <v>4</v>
      </c>
      <c r="J8" s="38">
        <v>9</v>
      </c>
      <c r="K8" s="9">
        <f t="shared" si="0"/>
        <v>7.428571428571429</v>
      </c>
    </row>
    <row r="9" spans="1:11" ht="33.75" customHeight="1">
      <c r="A9" s="7" t="s">
        <v>16</v>
      </c>
      <c r="B9" s="38">
        <v>3.5</v>
      </c>
      <c r="C9" s="38">
        <v>3</v>
      </c>
      <c r="D9" s="38">
        <v>4</v>
      </c>
      <c r="E9" s="38">
        <v>4</v>
      </c>
      <c r="F9" s="38">
        <v>2.5</v>
      </c>
      <c r="G9" s="38">
        <v>4</v>
      </c>
      <c r="H9" s="38">
        <v>4</v>
      </c>
      <c r="I9" s="38">
        <v>2</v>
      </c>
      <c r="J9" s="38">
        <v>3.5</v>
      </c>
      <c r="K9" s="9">
        <f t="shared" si="0"/>
        <v>3.5</v>
      </c>
    </row>
    <row r="10" spans="1:11" ht="33.75" customHeight="1">
      <c r="A10" s="7" t="s">
        <v>17</v>
      </c>
      <c r="B10" s="38">
        <v>5.5</v>
      </c>
      <c r="C10" s="38">
        <v>5</v>
      </c>
      <c r="D10" s="38">
        <v>5.5</v>
      </c>
      <c r="E10" s="38">
        <v>6</v>
      </c>
      <c r="F10" s="38">
        <v>6</v>
      </c>
      <c r="G10" s="38">
        <v>6</v>
      </c>
      <c r="H10" s="38">
        <v>5</v>
      </c>
      <c r="I10" s="38">
        <v>2</v>
      </c>
      <c r="J10" s="38">
        <v>6</v>
      </c>
      <c r="K10" s="9">
        <f t="shared" si="0"/>
        <v>5.571428571428571</v>
      </c>
    </row>
    <row r="11" spans="1:12" ht="33.75" customHeight="1">
      <c r="A11" s="3" t="s">
        <v>3</v>
      </c>
      <c r="B11" s="10">
        <f aca="true" t="shared" si="1" ref="B11:K11">SUM(B5:B10)</f>
        <v>40</v>
      </c>
      <c r="C11" s="10">
        <f t="shared" si="1"/>
        <v>32</v>
      </c>
      <c r="D11" s="10">
        <f t="shared" si="1"/>
        <v>44.5</v>
      </c>
      <c r="E11" s="10">
        <f t="shared" si="1"/>
        <v>44</v>
      </c>
      <c r="F11" s="10">
        <f t="shared" si="1"/>
        <v>31.5</v>
      </c>
      <c r="G11" s="10">
        <f t="shared" si="1"/>
        <v>50</v>
      </c>
      <c r="H11" s="10">
        <f t="shared" si="1"/>
        <v>42</v>
      </c>
      <c r="I11" s="10">
        <f t="shared" si="1"/>
        <v>18</v>
      </c>
      <c r="J11" s="10">
        <f t="shared" si="1"/>
        <v>43.5</v>
      </c>
      <c r="K11" s="11">
        <f t="shared" si="1"/>
        <v>39.785714285714285</v>
      </c>
      <c r="L11" s="14">
        <f>SUM(B11:J11)</f>
        <v>345.5</v>
      </c>
    </row>
    <row r="12" spans="1:11" ht="45" customHeight="1">
      <c r="A12" s="5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4" spans="1:12" ht="12.75">
      <c r="A14" s="2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2.7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2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</sheetData>
  <sheetProtection password="CA9C" sheet="1" objects="1" scenarios="1"/>
  <mergeCells count="3">
    <mergeCell ref="A3:A4"/>
    <mergeCell ref="B3:J3"/>
    <mergeCell ref="K3:K4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РАЗВИТИЕ НА СЦЕНАРИЙ ЗА ИГРАЛЕН ФИЛМ:</oddHeader>
  </headerFooter>
  <rowBreaks count="1" manualBreakCount="1">
    <brk id="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2.75" customHeight="1">
      <c r="A1" s="26" t="s">
        <v>38</v>
      </c>
      <c r="B1" s="27" t="s">
        <v>39</v>
      </c>
      <c r="C1" s="26"/>
      <c r="D1" s="27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6.75" customHeight="1">
      <c r="A4" s="34"/>
      <c r="B4" s="13" t="s">
        <v>42</v>
      </c>
      <c r="C4" s="13" t="s">
        <v>43</v>
      </c>
      <c r="D4" s="13" t="s">
        <v>44</v>
      </c>
      <c r="E4" s="13" t="s">
        <v>45</v>
      </c>
      <c r="F4" s="36" t="s">
        <v>46</v>
      </c>
      <c r="G4" s="13" t="s">
        <v>47</v>
      </c>
      <c r="H4" s="13" t="s">
        <v>48</v>
      </c>
      <c r="I4" s="13" t="s">
        <v>49</v>
      </c>
      <c r="J4" s="13" t="s">
        <v>50</v>
      </c>
      <c r="K4" s="33"/>
    </row>
    <row r="5" spans="1:11" ht="26.25">
      <c r="A5" s="6" t="s">
        <v>4</v>
      </c>
      <c r="B5" s="37">
        <v>8</v>
      </c>
      <c r="C5" s="37">
        <v>9</v>
      </c>
      <c r="D5" s="37">
        <v>9</v>
      </c>
      <c r="E5" s="37">
        <v>8</v>
      </c>
      <c r="F5" s="37">
        <v>10</v>
      </c>
      <c r="G5" s="37">
        <v>7</v>
      </c>
      <c r="H5" s="37">
        <v>6</v>
      </c>
      <c r="I5" s="37">
        <v>7</v>
      </c>
      <c r="J5" s="37">
        <v>7</v>
      </c>
      <c r="K5" s="8">
        <f aca="true" t="shared" si="0" ref="K5:K10">(SUM(B5:J5)-MAX(B5:J5)-MIN(B5:J5))/7</f>
        <v>7.857142857142857</v>
      </c>
    </row>
    <row r="6" spans="1:11" ht="26.25">
      <c r="A6" s="7" t="s">
        <v>5</v>
      </c>
      <c r="B6" s="38">
        <v>7</v>
      </c>
      <c r="C6" s="38">
        <v>8</v>
      </c>
      <c r="D6" s="38">
        <v>9</v>
      </c>
      <c r="E6" s="38">
        <v>6</v>
      </c>
      <c r="F6" s="38">
        <v>8</v>
      </c>
      <c r="G6" s="38">
        <v>7</v>
      </c>
      <c r="H6" s="38">
        <v>5</v>
      </c>
      <c r="I6" s="38">
        <v>8</v>
      </c>
      <c r="J6" s="38">
        <v>7</v>
      </c>
      <c r="K6" s="9">
        <f t="shared" si="0"/>
        <v>7.285714285714286</v>
      </c>
    </row>
    <row r="7" spans="1:11" ht="26.25">
      <c r="A7" s="7" t="s">
        <v>6</v>
      </c>
      <c r="B7" s="38">
        <v>8</v>
      </c>
      <c r="C7" s="38">
        <v>8</v>
      </c>
      <c r="D7" s="38">
        <v>8</v>
      </c>
      <c r="E7" s="38">
        <v>7</v>
      </c>
      <c r="F7" s="38">
        <v>8</v>
      </c>
      <c r="G7" s="38">
        <v>6</v>
      </c>
      <c r="H7" s="38">
        <v>6</v>
      </c>
      <c r="I7" s="38">
        <v>8</v>
      </c>
      <c r="J7" s="38">
        <v>7</v>
      </c>
      <c r="K7" s="9">
        <f t="shared" si="0"/>
        <v>7.428571428571429</v>
      </c>
    </row>
    <row r="8" spans="1:11" ht="26.25">
      <c r="A8" s="7" t="s">
        <v>15</v>
      </c>
      <c r="B8" s="38">
        <v>8</v>
      </c>
      <c r="C8" s="38">
        <v>8</v>
      </c>
      <c r="D8" s="38">
        <v>8</v>
      </c>
      <c r="E8" s="38">
        <v>7</v>
      </c>
      <c r="F8" s="38">
        <v>4</v>
      </c>
      <c r="G8" s="38">
        <v>7</v>
      </c>
      <c r="H8" s="38">
        <v>7</v>
      </c>
      <c r="I8" s="38">
        <v>6</v>
      </c>
      <c r="J8" s="38">
        <v>7</v>
      </c>
      <c r="K8" s="9">
        <f t="shared" si="0"/>
        <v>7.142857142857143</v>
      </c>
    </row>
    <row r="9" spans="1:11" ht="26.25">
      <c r="A9" s="7" t="s">
        <v>16</v>
      </c>
      <c r="B9" s="38">
        <v>3.5</v>
      </c>
      <c r="C9" s="38">
        <v>3</v>
      </c>
      <c r="D9" s="38">
        <v>4</v>
      </c>
      <c r="E9" s="38">
        <v>3</v>
      </c>
      <c r="F9" s="38">
        <v>4</v>
      </c>
      <c r="G9" s="38">
        <v>4</v>
      </c>
      <c r="H9" s="38">
        <v>4</v>
      </c>
      <c r="I9" s="38">
        <v>4</v>
      </c>
      <c r="J9" s="38">
        <v>2.5</v>
      </c>
      <c r="K9" s="9">
        <f t="shared" si="0"/>
        <v>3.642857142857143</v>
      </c>
    </row>
    <row r="10" spans="1:11" ht="26.25">
      <c r="A10" s="7" t="s">
        <v>17</v>
      </c>
      <c r="B10" s="38">
        <v>6</v>
      </c>
      <c r="C10" s="38">
        <v>5.5</v>
      </c>
      <c r="D10" s="38">
        <v>3.5</v>
      </c>
      <c r="E10" s="38">
        <v>4.5</v>
      </c>
      <c r="F10" s="38">
        <v>6</v>
      </c>
      <c r="G10" s="38">
        <v>5.5</v>
      </c>
      <c r="H10" s="38">
        <v>5</v>
      </c>
      <c r="I10" s="38">
        <v>4</v>
      </c>
      <c r="J10" s="38">
        <v>4</v>
      </c>
      <c r="K10" s="9">
        <f t="shared" si="0"/>
        <v>4.928571428571429</v>
      </c>
    </row>
    <row r="11" spans="1:12" ht="33.75" customHeight="1">
      <c r="A11" s="3" t="s">
        <v>3</v>
      </c>
      <c r="B11" s="10">
        <f aca="true" t="shared" si="1" ref="B11:K11">SUM(B5:B10)</f>
        <v>40.5</v>
      </c>
      <c r="C11" s="10">
        <f t="shared" si="1"/>
        <v>41.5</v>
      </c>
      <c r="D11" s="10">
        <f t="shared" si="1"/>
        <v>41.5</v>
      </c>
      <c r="E11" s="10">
        <f t="shared" si="1"/>
        <v>35.5</v>
      </c>
      <c r="F11" s="10">
        <f t="shared" si="1"/>
        <v>40</v>
      </c>
      <c r="G11" s="10">
        <f t="shared" si="1"/>
        <v>36.5</v>
      </c>
      <c r="H11" s="10">
        <f t="shared" si="1"/>
        <v>33</v>
      </c>
      <c r="I11" s="10">
        <f t="shared" si="1"/>
        <v>37</v>
      </c>
      <c r="J11" s="10">
        <f t="shared" si="1"/>
        <v>34.5</v>
      </c>
      <c r="K11" s="11">
        <f t="shared" si="1"/>
        <v>38.285714285714285</v>
      </c>
      <c r="L11" s="14">
        <f>SUM(B11:J11)</f>
        <v>340</v>
      </c>
    </row>
    <row r="12" spans="1:11" ht="33.75" customHeight="1">
      <c r="A12" s="5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5" spans="1:11" ht="12.7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2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</row>
  </sheetData>
  <sheetProtection password="CA9C" sheet="1" objects="1" scenarios="1"/>
  <mergeCells count="3">
    <mergeCell ref="A3:A4"/>
    <mergeCell ref="B3:J3"/>
    <mergeCell ref="K3:K4"/>
  </mergeCells>
  <printOptions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РАЗВИТИЕ НА СЦЕНАРИЙ ЗА ИГРАЛЕН ФИЛМ:</oddHeader>
  </headerFooter>
  <rowBreaks count="1" manualBreakCount="1">
    <brk id="1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11" width="12.00390625" style="2" customWidth="1"/>
  </cols>
  <sheetData>
    <row r="1" spans="1:4" ht="14.25">
      <c r="A1" s="27" t="s">
        <v>24</v>
      </c>
      <c r="B1" s="31" t="s">
        <v>25</v>
      </c>
      <c r="C1" s="26"/>
      <c r="D1" s="27"/>
    </row>
    <row r="2" ht="12.75">
      <c r="A2" s="1"/>
    </row>
    <row r="3" spans="1:11" ht="12.75">
      <c r="A3" s="34" t="s">
        <v>2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2" t="s">
        <v>0</v>
      </c>
    </row>
    <row r="4" spans="1:11" ht="37.5" customHeight="1">
      <c r="A4" s="34"/>
      <c r="B4" s="13" t="s">
        <v>42</v>
      </c>
      <c r="C4" s="13" t="s">
        <v>43</v>
      </c>
      <c r="D4" s="13" t="s">
        <v>44</v>
      </c>
      <c r="E4" s="13" t="s">
        <v>45</v>
      </c>
      <c r="F4" s="36" t="s">
        <v>46</v>
      </c>
      <c r="G4" s="13" t="s">
        <v>47</v>
      </c>
      <c r="H4" s="13" t="s">
        <v>48</v>
      </c>
      <c r="I4" s="13" t="s">
        <v>49</v>
      </c>
      <c r="J4" s="13" t="s">
        <v>50</v>
      </c>
      <c r="K4" s="33"/>
    </row>
    <row r="5" spans="1:11" ht="33.75" customHeight="1">
      <c r="A5" s="6" t="s">
        <v>4</v>
      </c>
      <c r="B5" s="37">
        <v>4</v>
      </c>
      <c r="C5" s="37">
        <v>9</v>
      </c>
      <c r="D5" s="37">
        <v>9</v>
      </c>
      <c r="E5" s="37">
        <v>7</v>
      </c>
      <c r="F5" s="37">
        <v>2</v>
      </c>
      <c r="G5" s="37">
        <v>8</v>
      </c>
      <c r="H5" s="37">
        <v>8</v>
      </c>
      <c r="I5" s="37">
        <v>10</v>
      </c>
      <c r="J5" s="37">
        <v>8</v>
      </c>
      <c r="K5" s="8">
        <f aca="true" t="shared" si="0" ref="K5:K10">(SUM(B5:J5)-MAX(B5:J5)-MIN(B5:J5))/7</f>
        <v>7.571428571428571</v>
      </c>
    </row>
    <row r="6" spans="1:11" ht="33.75" customHeight="1">
      <c r="A6" s="7" t="s">
        <v>5</v>
      </c>
      <c r="B6" s="38">
        <v>5</v>
      </c>
      <c r="C6" s="38">
        <v>10</v>
      </c>
      <c r="D6" s="38">
        <v>9</v>
      </c>
      <c r="E6" s="38">
        <v>8</v>
      </c>
      <c r="F6" s="38">
        <v>4</v>
      </c>
      <c r="G6" s="38">
        <v>6</v>
      </c>
      <c r="H6" s="38">
        <v>8</v>
      </c>
      <c r="I6" s="38">
        <v>8</v>
      </c>
      <c r="J6" s="38">
        <v>8</v>
      </c>
      <c r="K6" s="9">
        <f t="shared" si="0"/>
        <v>7.428571428571429</v>
      </c>
    </row>
    <row r="7" spans="1:11" ht="33.75" customHeight="1">
      <c r="A7" s="7" t="s">
        <v>6</v>
      </c>
      <c r="B7" s="38">
        <v>4</v>
      </c>
      <c r="C7" s="38">
        <v>9</v>
      </c>
      <c r="D7" s="38">
        <v>8</v>
      </c>
      <c r="E7" s="38">
        <v>6</v>
      </c>
      <c r="F7" s="38">
        <v>2</v>
      </c>
      <c r="G7" s="38">
        <v>8</v>
      </c>
      <c r="H7" s="38">
        <v>9</v>
      </c>
      <c r="I7" s="38">
        <v>6</v>
      </c>
      <c r="J7" s="38">
        <v>9</v>
      </c>
      <c r="K7" s="9">
        <f t="shared" si="0"/>
        <v>7.142857142857143</v>
      </c>
    </row>
    <row r="8" spans="1:11" ht="33.75" customHeight="1">
      <c r="A8" s="7" t="s">
        <v>15</v>
      </c>
      <c r="B8" s="38">
        <v>6</v>
      </c>
      <c r="C8" s="38">
        <v>10</v>
      </c>
      <c r="D8" s="38">
        <v>8</v>
      </c>
      <c r="E8" s="38">
        <v>7</v>
      </c>
      <c r="F8" s="38">
        <v>3</v>
      </c>
      <c r="G8" s="38">
        <v>8</v>
      </c>
      <c r="H8" s="38">
        <v>9</v>
      </c>
      <c r="I8" s="38">
        <v>5</v>
      </c>
      <c r="J8" s="38">
        <v>9</v>
      </c>
      <c r="K8" s="9">
        <f t="shared" si="0"/>
        <v>7.428571428571429</v>
      </c>
    </row>
    <row r="9" spans="1:11" ht="33.75" customHeight="1">
      <c r="A9" s="7" t="s">
        <v>16</v>
      </c>
      <c r="B9" s="38">
        <v>4</v>
      </c>
      <c r="C9" s="38">
        <v>3</v>
      </c>
      <c r="D9" s="38">
        <v>4</v>
      </c>
      <c r="E9" s="38">
        <v>3.5</v>
      </c>
      <c r="F9" s="38">
        <v>1.5</v>
      </c>
      <c r="G9" s="38">
        <v>4</v>
      </c>
      <c r="H9" s="38">
        <v>4</v>
      </c>
      <c r="I9" s="38">
        <v>2</v>
      </c>
      <c r="J9" s="38">
        <v>3.5</v>
      </c>
      <c r="K9" s="9">
        <f t="shared" si="0"/>
        <v>3.4285714285714284</v>
      </c>
    </row>
    <row r="10" spans="1:11" ht="33.75" customHeight="1">
      <c r="A10" s="7" t="s">
        <v>17</v>
      </c>
      <c r="B10" s="38">
        <v>5.5</v>
      </c>
      <c r="C10" s="38">
        <v>5.5</v>
      </c>
      <c r="D10" s="38">
        <v>4</v>
      </c>
      <c r="E10" s="38">
        <v>5.5</v>
      </c>
      <c r="F10" s="38">
        <v>0.5</v>
      </c>
      <c r="G10" s="38">
        <v>6</v>
      </c>
      <c r="H10" s="38">
        <v>5</v>
      </c>
      <c r="I10" s="38">
        <v>5</v>
      </c>
      <c r="J10" s="38">
        <v>6</v>
      </c>
      <c r="K10" s="9">
        <f t="shared" si="0"/>
        <v>5.214285714285714</v>
      </c>
    </row>
    <row r="11" spans="1:12" ht="33.75" customHeight="1">
      <c r="A11" s="3" t="s">
        <v>3</v>
      </c>
      <c r="B11" s="10">
        <f aca="true" t="shared" si="1" ref="B11:K11">SUM(B5:B10)</f>
        <v>28.5</v>
      </c>
      <c r="C11" s="10">
        <f t="shared" si="1"/>
        <v>46.5</v>
      </c>
      <c r="D11" s="10">
        <f t="shared" si="1"/>
        <v>42</v>
      </c>
      <c r="E11" s="10">
        <f t="shared" si="1"/>
        <v>37</v>
      </c>
      <c r="F11" s="10">
        <f t="shared" si="1"/>
        <v>13</v>
      </c>
      <c r="G11" s="10">
        <f t="shared" si="1"/>
        <v>40</v>
      </c>
      <c r="H11" s="10">
        <f t="shared" si="1"/>
        <v>43</v>
      </c>
      <c r="I11" s="10">
        <f t="shared" si="1"/>
        <v>36</v>
      </c>
      <c r="J11" s="10">
        <f t="shared" si="1"/>
        <v>43.5</v>
      </c>
      <c r="K11" s="11">
        <f t="shared" si="1"/>
        <v>38.214285714285715</v>
      </c>
      <c r="L11" s="14">
        <f>SUM(B11:J11)</f>
        <v>329.5</v>
      </c>
    </row>
    <row r="12" spans="1:11" ht="45" customHeight="1">
      <c r="A12" s="5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5" spans="1:12" ht="12.7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</row>
    <row r="16" spans="1:12" ht="12.7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РАЗВИТИЕ НА СЦЕНАРИЙ ЗА ИГРАЛЕН ФИЛМ:
</oddHead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2014-12-11T13:54:02Z</cp:lastPrinted>
  <dcterms:created xsi:type="dcterms:W3CDTF">2008-03-09T13:52:48Z</dcterms:created>
  <dcterms:modified xsi:type="dcterms:W3CDTF">2014-12-16T12:20:13Z</dcterms:modified>
  <cp:category/>
  <cp:version/>
  <cp:contentType/>
  <cp:contentStatus/>
</cp:coreProperties>
</file>