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015" windowHeight="7680" tabRatio="702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</sheets>
  <definedNames/>
  <calcPr fullCalcOnLoad="1"/>
</workbook>
</file>

<file path=xl/sharedStrings.xml><?xml version="1.0" encoding="utf-8"?>
<sst xmlns="http://schemas.openxmlformats.org/spreadsheetml/2006/main" count="117" uniqueCount="42">
  <si>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</si>
  <si>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</si>
  <si>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</si>
  <si>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</si>
  <si>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</si>
  <si>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</si>
  <si>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</si>
  <si>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</si>
  <si>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</si>
  <si>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</si>
  <si>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</si>
  <si>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</si>
  <si>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</si>
  <si>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</si>
  <si>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</si>
  <si>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</si>
  <si>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</si>
  <si>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</si>
  <si>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</si>
  <si>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</si>
  <si>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</si>
  <si>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</si>
  <si>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t>Национална худажествена комисия за документално кино</t>
  </si>
  <si>
    <t>ОБОБЩЕНА ОЦЕНЪЧНА КАРТА НА ПРОЕКТИ ЗА ДОКУМЕНТАЛЕН ФИЛМ :</t>
  </si>
  <si>
    <t>Рег. №</t>
  </si>
  <si>
    <t xml:space="preserve">Цветан Недков </t>
  </si>
  <si>
    <t xml:space="preserve">Ани Йотова </t>
  </si>
  <si>
    <t xml:space="preserve">Венелин Грамадски </t>
  </si>
  <si>
    <t xml:space="preserve">Людмила Дякова </t>
  </si>
  <si>
    <t xml:space="preserve">Мария Пищалова </t>
  </si>
  <si>
    <t xml:space="preserve">Митко Новков </t>
  </si>
  <si>
    <t xml:space="preserve">Огнян Стателов </t>
  </si>
  <si>
    <t xml:space="preserve">Павла Раковска </t>
  </si>
  <si>
    <t xml:space="preserve">Стефан Белов </t>
  </si>
  <si>
    <t>Колелото Балкански</t>
  </si>
  <si>
    <t>15Д105</t>
  </si>
  <si>
    <t>Нивото на река Дунав… или как се управлява мотоциклет</t>
  </si>
  <si>
    <t>15Д111</t>
  </si>
  <si>
    <t>Киното срещу властта</t>
  </si>
  <si>
    <t>15Д125</t>
  </si>
  <si>
    <t>Докторе, докторке</t>
  </si>
  <si>
    <t>15Д134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</si>
</sst>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6" customWidth="1"/>
    <col min="2" max="2" width="55.7109375" style="2" customWidth="1"/>
    <col min="3" max="3" width="12.00390625" style="2" customWidth="1"/>
    <col min="4" max="4" width="12.28125" style="2" customWidth="1"/>
    <col min="5" max="5" width="12.7109375" style="2" customWidth="1"/>
    <col min="6" max="16384" width="9.140625" style="2" customWidth="1"/>
  </cols>
  <sheetData>
    <row r="2" ht="12.75">
      <c r="B2" s="2" t="s">
        <v>23</v>
      </c>
    </row>
    <row r="4" spans="1:7" ht="12.75">
      <c r="A4" s="17" t="s">
        <v>13</v>
      </c>
      <c r="B4" s="17" t="s">
        <v>10</v>
      </c>
      <c r="C4" s="17" t="s">
        <v>24</v>
      </c>
      <c r="D4" s="17" t="s">
        <v>12</v>
      </c>
      <c r="E4" s="17" t="s">
        <v>11</v>
      </c>
      <c r="F4" s="18">
        <v>0.5</v>
      </c>
      <c r="G4" s="27">
        <v>0.7</v>
      </c>
    </row>
    <row r="6" spans="1:7" ht="14.25">
      <c r="A6" s="16">
        <v>1</v>
      </c>
      <c r="B6" s="29" t="str">
        <f>'01'!A1</f>
        <v>Киното срещу властта</v>
      </c>
      <c r="C6" s="29" t="str">
        <f>'01'!B1</f>
        <v>15Д125</v>
      </c>
      <c r="D6" s="19">
        <f>SUM('01'!$B$16:$J$16)</f>
        <v>658</v>
      </c>
      <c r="E6" s="19">
        <f>'01'!$K$16</f>
        <v>73.78571428571429</v>
      </c>
      <c r="F6" s="23"/>
      <c r="G6" s="22"/>
    </row>
    <row r="7" spans="1:7" ht="14.25">
      <c r="A7" s="16">
        <v>2</v>
      </c>
      <c r="B7" s="29" t="str">
        <f>'02'!A1</f>
        <v>Докторе, докторке</v>
      </c>
      <c r="C7" s="29" t="str">
        <f>'02'!B1</f>
        <v>15Д134</v>
      </c>
      <c r="D7" s="19">
        <f>SUM('02'!$B$16:$J$16)</f>
        <v>629</v>
      </c>
      <c r="E7" s="19">
        <f>'02'!$K$16</f>
        <v>70.71428571428572</v>
      </c>
      <c r="F7" s="23"/>
      <c r="G7" s="22"/>
    </row>
    <row r="8" spans="1:7" ht="14.25">
      <c r="A8" s="16">
        <v>3</v>
      </c>
      <c r="B8" s="29" t="str">
        <f>'03'!A1</f>
        <v>Нивото на река Дунав… или как се управлява мотоциклет</v>
      </c>
      <c r="C8" s="29" t="str">
        <f>'03'!E1</f>
        <v>15Д111</v>
      </c>
      <c r="D8" s="19">
        <f>SUM('03'!$B$16:$J$16)</f>
        <v>616</v>
      </c>
      <c r="E8" s="19">
        <f>'03'!$K$16</f>
        <v>69.5</v>
      </c>
      <c r="F8" s="23"/>
      <c r="G8" s="22"/>
    </row>
    <row r="9" spans="1:7" ht="14.25">
      <c r="A9" s="16">
        <v>4</v>
      </c>
      <c r="B9" s="29" t="str">
        <f>'04'!A1</f>
        <v>Колелото Балкански</v>
      </c>
      <c r="C9" s="29" t="str">
        <f>'04'!B1</f>
        <v>15Д105</v>
      </c>
      <c r="D9" s="19">
        <f>SUM('04'!$B$16:$J$16)</f>
        <v>596.5</v>
      </c>
      <c r="E9" s="19">
        <f>'04'!$K$16</f>
        <v>69.07142857142857</v>
      </c>
      <c r="F9" s="23"/>
      <c r="G9" s="22"/>
    </row>
    <row r="10" spans="4:7" ht="12.75">
      <c r="D10" s="19"/>
      <c r="E10" s="20"/>
      <c r="F10" s="23"/>
      <c r="G10" s="22"/>
    </row>
    <row r="11" spans="2:3" ht="12.75">
      <c r="B11" s="21" t="s">
        <v>16</v>
      </c>
      <c r="C11" s="21"/>
    </row>
    <row r="12" spans="2:7" ht="12.75">
      <c r="B12" s="26">
        <f>10+10+10+10+10+4+4+3+5+5+7</f>
        <v>78</v>
      </c>
      <c r="C12" s="2" t="s">
        <v>14</v>
      </c>
      <c r="F12" s="2">
        <f>78*0.5</f>
        <v>39</v>
      </c>
      <c r="G12" s="28">
        <f>78*70%</f>
        <v>54.599999999999994</v>
      </c>
    </row>
    <row r="13" spans="2:7" ht="12.75">
      <c r="B13" s="26">
        <f>B12*9</f>
        <v>702</v>
      </c>
      <c r="C13" s="2" t="s">
        <v>15</v>
      </c>
      <c r="F13" s="26">
        <f>702*0.5</f>
        <v>351</v>
      </c>
      <c r="G13" s="22">
        <f>702*70%</f>
        <v>491.4</v>
      </c>
    </row>
  </sheetData>
  <sheetProtection password="CA9C" sheet="1" objects="1" scenarios="1"/>
  <printOptions gridLines="1"/>
  <pageMargins left="0.5511811023622047" right="0.35433070866141736" top="0.66" bottom="0.18" header="0.3" footer="0.1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1" t="s">
        <v>38</v>
      </c>
      <c r="B1" s="30" t="s">
        <v>39</v>
      </c>
      <c r="C1" s="25"/>
      <c r="D1" s="25"/>
    </row>
    <row r="2" ht="12.75">
      <c r="A2" s="1"/>
    </row>
    <row r="3" spans="1:11" ht="12.75">
      <c r="A3" s="36" t="s">
        <v>1</v>
      </c>
      <c r="B3" s="37" t="s">
        <v>22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27" customHeight="1">
      <c r="A4" s="36"/>
      <c r="B4" s="33" t="s">
        <v>25</v>
      </c>
      <c r="C4" s="33" t="s">
        <v>26</v>
      </c>
      <c r="D4" s="33" t="s">
        <v>27</v>
      </c>
      <c r="E4" s="33" t="s">
        <v>28</v>
      </c>
      <c r="F4" s="33" t="s">
        <v>29</v>
      </c>
      <c r="G4" s="33" t="s">
        <v>30</v>
      </c>
      <c r="H4" s="33" t="s">
        <v>31</v>
      </c>
      <c r="I4" s="33" t="s">
        <v>32</v>
      </c>
      <c r="J4" s="33" t="s">
        <v>33</v>
      </c>
      <c r="K4" s="35"/>
    </row>
    <row r="5" spans="1:11" ht="26.25" customHeight="1">
      <c r="A5" s="6" t="s">
        <v>18</v>
      </c>
      <c r="B5" s="38">
        <v>10</v>
      </c>
      <c r="C5" s="38">
        <v>10</v>
      </c>
      <c r="D5" s="38">
        <v>10</v>
      </c>
      <c r="E5" s="38">
        <v>9</v>
      </c>
      <c r="F5" s="38">
        <v>10</v>
      </c>
      <c r="G5" s="38">
        <v>10</v>
      </c>
      <c r="H5" s="38">
        <v>9</v>
      </c>
      <c r="I5" s="38">
        <v>10</v>
      </c>
      <c r="J5" s="38">
        <v>10</v>
      </c>
      <c r="K5" s="9">
        <f aca="true" t="shared" si="0" ref="K5:K15">(SUM(B5:J5)-MAX(B5:J5)-MIN(B5:J5))/7</f>
        <v>9.857142857142858</v>
      </c>
    </row>
    <row r="6" spans="1:11" ht="26.25" customHeight="1">
      <c r="A6" s="7" t="s">
        <v>3</v>
      </c>
      <c r="B6" s="39">
        <v>9</v>
      </c>
      <c r="C6" s="39">
        <v>9</v>
      </c>
      <c r="D6" s="39">
        <v>9</v>
      </c>
      <c r="E6" s="39">
        <v>8</v>
      </c>
      <c r="F6" s="39">
        <v>10</v>
      </c>
      <c r="G6" s="39">
        <v>9</v>
      </c>
      <c r="H6" s="39">
        <v>10</v>
      </c>
      <c r="I6" s="39">
        <v>10</v>
      </c>
      <c r="J6" s="39">
        <v>10</v>
      </c>
      <c r="K6" s="10">
        <f t="shared" si="0"/>
        <v>9.428571428571429</v>
      </c>
    </row>
    <row r="7" spans="1:11" ht="26.25" customHeight="1">
      <c r="A7" s="7" t="s">
        <v>19</v>
      </c>
      <c r="B7" s="39">
        <v>9</v>
      </c>
      <c r="C7" s="39">
        <v>10</v>
      </c>
      <c r="D7" s="39">
        <v>9</v>
      </c>
      <c r="E7" s="39">
        <v>8</v>
      </c>
      <c r="F7" s="39">
        <v>10</v>
      </c>
      <c r="G7" s="39">
        <v>10</v>
      </c>
      <c r="H7" s="39">
        <v>9</v>
      </c>
      <c r="I7" s="39">
        <v>9</v>
      </c>
      <c r="J7" s="39">
        <v>10</v>
      </c>
      <c r="K7" s="10">
        <f t="shared" si="0"/>
        <v>9.428571428571429</v>
      </c>
    </row>
    <row r="8" spans="1:11" ht="26.25" customHeight="1">
      <c r="A8" s="7" t="s">
        <v>20</v>
      </c>
      <c r="B8" s="39">
        <v>9</v>
      </c>
      <c r="C8" s="39">
        <v>9</v>
      </c>
      <c r="D8" s="39">
        <v>10</v>
      </c>
      <c r="E8" s="39">
        <v>9</v>
      </c>
      <c r="F8" s="39">
        <v>10</v>
      </c>
      <c r="G8" s="39">
        <v>9</v>
      </c>
      <c r="H8" s="39">
        <v>9</v>
      </c>
      <c r="I8" s="39">
        <v>10</v>
      </c>
      <c r="J8" s="39">
        <v>10</v>
      </c>
      <c r="K8" s="10">
        <f t="shared" si="0"/>
        <v>9.428571428571429</v>
      </c>
    </row>
    <row r="9" spans="1:11" ht="26.25" customHeight="1">
      <c r="A9" s="7" t="s">
        <v>21</v>
      </c>
      <c r="B9" s="39">
        <v>9</v>
      </c>
      <c r="C9" s="39">
        <v>9</v>
      </c>
      <c r="D9" s="39">
        <v>10</v>
      </c>
      <c r="E9" s="39">
        <v>8</v>
      </c>
      <c r="F9" s="39">
        <v>10</v>
      </c>
      <c r="G9" s="39">
        <v>10</v>
      </c>
      <c r="H9" s="39">
        <v>9</v>
      </c>
      <c r="I9" s="39">
        <v>9</v>
      </c>
      <c r="J9" s="39">
        <v>10</v>
      </c>
      <c r="K9" s="10">
        <f t="shared" si="0"/>
        <v>9.428571428571429</v>
      </c>
    </row>
    <row r="10" spans="1:11" ht="26.25" customHeight="1">
      <c r="A10" s="7" t="s">
        <v>17</v>
      </c>
      <c r="B10" s="39">
        <v>4</v>
      </c>
      <c r="C10" s="39">
        <v>3.5</v>
      </c>
      <c r="D10" s="39">
        <v>4</v>
      </c>
      <c r="E10" s="39">
        <v>3</v>
      </c>
      <c r="F10" s="39">
        <v>4</v>
      </c>
      <c r="G10" s="39">
        <v>3.5</v>
      </c>
      <c r="H10" s="39">
        <v>3.5</v>
      </c>
      <c r="I10" s="39">
        <v>4</v>
      </c>
      <c r="J10" s="39">
        <v>4</v>
      </c>
      <c r="K10" s="10">
        <f t="shared" si="0"/>
        <v>3.7857142857142856</v>
      </c>
    </row>
    <row r="11" spans="1:11" ht="26.25" customHeight="1">
      <c r="A11" s="7" t="s">
        <v>4</v>
      </c>
      <c r="B11" s="39">
        <v>3.5</v>
      </c>
      <c r="C11" s="39">
        <v>3</v>
      </c>
      <c r="D11" s="39">
        <v>4</v>
      </c>
      <c r="E11" s="39">
        <v>3.5</v>
      </c>
      <c r="F11" s="39">
        <v>4</v>
      </c>
      <c r="G11" s="39">
        <v>3.5</v>
      </c>
      <c r="H11" s="39">
        <v>3.5</v>
      </c>
      <c r="I11" s="39">
        <v>4</v>
      </c>
      <c r="J11" s="39">
        <v>4</v>
      </c>
      <c r="K11" s="10">
        <f t="shared" si="0"/>
        <v>3.7142857142857144</v>
      </c>
    </row>
    <row r="12" spans="1:11" ht="26.25" customHeight="1">
      <c r="A12" s="7" t="s">
        <v>5</v>
      </c>
      <c r="B12" s="39">
        <v>3</v>
      </c>
      <c r="C12" s="39">
        <v>3</v>
      </c>
      <c r="D12" s="39">
        <v>3</v>
      </c>
      <c r="E12" s="39">
        <v>2.5</v>
      </c>
      <c r="F12" s="39">
        <v>3</v>
      </c>
      <c r="G12" s="39">
        <v>2.5</v>
      </c>
      <c r="H12" s="39">
        <v>3</v>
      </c>
      <c r="I12" s="39">
        <v>3</v>
      </c>
      <c r="J12" s="39">
        <v>3</v>
      </c>
      <c r="K12" s="10">
        <f t="shared" si="0"/>
        <v>2.9285714285714284</v>
      </c>
    </row>
    <row r="13" spans="1:11" ht="26.25">
      <c r="A13" s="7" t="s">
        <v>6</v>
      </c>
      <c r="B13" s="39">
        <v>5</v>
      </c>
      <c r="C13" s="39">
        <v>5</v>
      </c>
      <c r="D13" s="39">
        <v>5</v>
      </c>
      <c r="E13" s="39">
        <v>4</v>
      </c>
      <c r="F13" s="39">
        <v>5</v>
      </c>
      <c r="G13" s="39">
        <v>4.5</v>
      </c>
      <c r="H13" s="39">
        <v>5</v>
      </c>
      <c r="I13" s="39">
        <v>5</v>
      </c>
      <c r="J13" s="39">
        <v>5</v>
      </c>
      <c r="K13" s="10">
        <f t="shared" si="0"/>
        <v>4.928571428571429</v>
      </c>
    </row>
    <row r="14" spans="1:11" ht="90">
      <c r="A14" s="7" t="s">
        <v>8</v>
      </c>
      <c r="B14" s="39">
        <v>5</v>
      </c>
      <c r="C14" s="39">
        <v>4.5</v>
      </c>
      <c r="D14" s="39">
        <v>5</v>
      </c>
      <c r="E14" s="39">
        <v>4</v>
      </c>
      <c r="F14" s="39">
        <v>5</v>
      </c>
      <c r="G14" s="39">
        <v>4</v>
      </c>
      <c r="H14" s="39">
        <v>4.5</v>
      </c>
      <c r="I14" s="39">
        <v>4.5</v>
      </c>
      <c r="J14" s="39">
        <v>5</v>
      </c>
      <c r="K14" s="10">
        <f t="shared" si="0"/>
        <v>4.642857142857143</v>
      </c>
    </row>
    <row r="15" spans="1:12" ht="90" customHeight="1">
      <c r="A15" s="8" t="s">
        <v>9</v>
      </c>
      <c r="B15" s="40">
        <v>7</v>
      </c>
      <c r="C15" s="40">
        <v>5</v>
      </c>
      <c r="D15" s="40">
        <v>5</v>
      </c>
      <c r="E15" s="40">
        <v>5.5</v>
      </c>
      <c r="F15" s="40">
        <v>7</v>
      </c>
      <c r="G15" s="40">
        <v>6</v>
      </c>
      <c r="H15" s="40">
        <v>6</v>
      </c>
      <c r="I15" s="40">
        <v>7</v>
      </c>
      <c r="J15" s="41">
        <v>7</v>
      </c>
      <c r="K15" s="11">
        <f t="shared" si="0"/>
        <v>6.214285714285714</v>
      </c>
      <c r="L15" s="15"/>
    </row>
    <row r="16" spans="1:12" ht="22.5" customHeight="1">
      <c r="A16" s="3" t="s">
        <v>2</v>
      </c>
      <c r="B16" s="12">
        <f aca="true" t="shared" si="1" ref="B16:K16">SUM(B5:B15)</f>
        <v>73.5</v>
      </c>
      <c r="C16" s="12">
        <f t="shared" si="1"/>
        <v>71</v>
      </c>
      <c r="D16" s="12">
        <f t="shared" si="1"/>
        <v>74</v>
      </c>
      <c r="E16" s="12">
        <f t="shared" si="1"/>
        <v>64.5</v>
      </c>
      <c r="F16" s="12">
        <f t="shared" si="1"/>
        <v>78</v>
      </c>
      <c r="G16" s="12">
        <f t="shared" si="1"/>
        <v>72</v>
      </c>
      <c r="H16" s="12">
        <f t="shared" si="1"/>
        <v>71.5</v>
      </c>
      <c r="I16" s="12">
        <f t="shared" si="1"/>
        <v>75.5</v>
      </c>
      <c r="J16" s="12">
        <f t="shared" si="1"/>
        <v>78</v>
      </c>
      <c r="K16" s="13">
        <f t="shared" si="1"/>
        <v>73.78571428571429</v>
      </c>
      <c r="L16" s="15">
        <f>SUM(B16:J16)</f>
        <v>658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ДОКУМЕНТАЛЕН ФИЛМ: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71093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5" ht="12.75" customHeight="1">
      <c r="A1" s="31" t="s">
        <v>40</v>
      </c>
      <c r="B1" s="30" t="s">
        <v>41</v>
      </c>
      <c r="E1" s="30"/>
    </row>
    <row r="2" ht="12.75">
      <c r="A2" s="1"/>
    </row>
    <row r="3" spans="1:11" ht="12.75">
      <c r="A3" s="36" t="s">
        <v>1</v>
      </c>
      <c r="B3" s="37" t="s">
        <v>22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27" customHeight="1">
      <c r="A4" s="36"/>
      <c r="B4" s="33" t="s">
        <v>25</v>
      </c>
      <c r="C4" s="33" t="s">
        <v>26</v>
      </c>
      <c r="D4" s="33" t="s">
        <v>27</v>
      </c>
      <c r="E4" s="33" t="s">
        <v>28</v>
      </c>
      <c r="F4" s="33" t="s">
        <v>29</v>
      </c>
      <c r="G4" s="33" t="s">
        <v>30</v>
      </c>
      <c r="H4" s="33" t="s">
        <v>31</v>
      </c>
      <c r="I4" s="33" t="s">
        <v>32</v>
      </c>
      <c r="J4" s="33" t="s">
        <v>33</v>
      </c>
      <c r="K4" s="35"/>
    </row>
    <row r="5" spans="1:11" ht="26.25" customHeight="1">
      <c r="A5" s="6" t="s">
        <v>18</v>
      </c>
      <c r="B5" s="38">
        <v>8</v>
      </c>
      <c r="C5" s="38">
        <v>10</v>
      </c>
      <c r="D5" s="38">
        <v>10</v>
      </c>
      <c r="E5" s="38">
        <v>9</v>
      </c>
      <c r="F5" s="38">
        <v>8</v>
      </c>
      <c r="G5" s="38">
        <v>10</v>
      </c>
      <c r="H5" s="38">
        <v>10</v>
      </c>
      <c r="I5" s="38">
        <v>10</v>
      </c>
      <c r="J5" s="38">
        <v>10</v>
      </c>
      <c r="K5" s="9">
        <f aca="true" t="shared" si="0" ref="K5:K15">(SUM(B5:J5)-MAX(B5:J5)-MIN(B5:J5))/7</f>
        <v>9.571428571428571</v>
      </c>
    </row>
    <row r="6" spans="1:11" ht="26.25" customHeight="1">
      <c r="A6" s="7" t="s">
        <v>3</v>
      </c>
      <c r="B6" s="39">
        <v>9</v>
      </c>
      <c r="C6" s="39">
        <v>10</v>
      </c>
      <c r="D6" s="39">
        <v>10</v>
      </c>
      <c r="E6" s="39">
        <v>9</v>
      </c>
      <c r="F6" s="39">
        <v>7</v>
      </c>
      <c r="G6" s="39">
        <v>9</v>
      </c>
      <c r="H6" s="39">
        <v>8</v>
      </c>
      <c r="I6" s="39">
        <v>10</v>
      </c>
      <c r="J6" s="39">
        <v>10</v>
      </c>
      <c r="K6" s="10">
        <f t="shared" si="0"/>
        <v>9.285714285714286</v>
      </c>
    </row>
    <row r="7" spans="1:11" ht="26.25" customHeight="1">
      <c r="A7" s="7" t="s">
        <v>19</v>
      </c>
      <c r="B7" s="39">
        <v>9</v>
      </c>
      <c r="C7" s="39">
        <v>10</v>
      </c>
      <c r="D7" s="39">
        <v>10</v>
      </c>
      <c r="E7" s="39">
        <v>9</v>
      </c>
      <c r="F7" s="39">
        <v>8</v>
      </c>
      <c r="G7" s="39">
        <v>10</v>
      </c>
      <c r="H7" s="39">
        <v>9</v>
      </c>
      <c r="I7" s="39">
        <v>10</v>
      </c>
      <c r="J7" s="39">
        <v>8</v>
      </c>
      <c r="K7" s="10">
        <f t="shared" si="0"/>
        <v>9.285714285714286</v>
      </c>
    </row>
    <row r="8" spans="1:11" ht="26.25" customHeight="1">
      <c r="A8" s="7" t="s">
        <v>20</v>
      </c>
      <c r="B8" s="39">
        <v>9</v>
      </c>
      <c r="C8" s="39">
        <v>10</v>
      </c>
      <c r="D8" s="39">
        <v>10</v>
      </c>
      <c r="E8" s="39">
        <v>9</v>
      </c>
      <c r="F8" s="39">
        <v>7</v>
      </c>
      <c r="G8" s="39">
        <v>9</v>
      </c>
      <c r="H8" s="39">
        <v>9</v>
      </c>
      <c r="I8" s="39">
        <v>10</v>
      </c>
      <c r="J8" s="39">
        <v>10</v>
      </c>
      <c r="K8" s="10">
        <f t="shared" si="0"/>
        <v>9.428571428571429</v>
      </c>
    </row>
    <row r="9" spans="1:11" ht="26.25" customHeight="1">
      <c r="A9" s="7" t="s">
        <v>21</v>
      </c>
      <c r="B9" s="39">
        <v>4</v>
      </c>
      <c r="C9" s="39">
        <v>10</v>
      </c>
      <c r="D9" s="39">
        <v>8</v>
      </c>
      <c r="E9" s="39">
        <v>4</v>
      </c>
      <c r="F9" s="39">
        <v>5</v>
      </c>
      <c r="G9" s="39">
        <v>9</v>
      </c>
      <c r="H9" s="39">
        <v>6</v>
      </c>
      <c r="I9" s="39">
        <v>9</v>
      </c>
      <c r="J9" s="39">
        <v>5</v>
      </c>
      <c r="K9" s="10">
        <f t="shared" si="0"/>
        <v>6.571428571428571</v>
      </c>
    </row>
    <row r="10" spans="1:11" ht="26.25" customHeight="1">
      <c r="A10" s="7" t="s">
        <v>17</v>
      </c>
      <c r="B10" s="39">
        <v>3.5</v>
      </c>
      <c r="C10" s="39">
        <v>4</v>
      </c>
      <c r="D10" s="39">
        <v>4</v>
      </c>
      <c r="E10" s="39">
        <v>3.5</v>
      </c>
      <c r="F10" s="39">
        <v>3</v>
      </c>
      <c r="G10" s="39">
        <v>3.5</v>
      </c>
      <c r="H10" s="39">
        <v>3.5</v>
      </c>
      <c r="I10" s="39">
        <v>4</v>
      </c>
      <c r="J10" s="39">
        <v>4</v>
      </c>
      <c r="K10" s="10">
        <f t="shared" si="0"/>
        <v>3.7142857142857144</v>
      </c>
    </row>
    <row r="11" spans="1:11" ht="26.25" customHeight="1">
      <c r="A11" s="7" t="s">
        <v>4</v>
      </c>
      <c r="B11" s="39">
        <v>3.5</v>
      </c>
      <c r="C11" s="39">
        <v>4</v>
      </c>
      <c r="D11" s="39">
        <v>4</v>
      </c>
      <c r="E11" s="39">
        <v>3</v>
      </c>
      <c r="F11" s="39">
        <v>3.5</v>
      </c>
      <c r="G11" s="39">
        <v>3.5</v>
      </c>
      <c r="H11" s="39">
        <v>3.5</v>
      </c>
      <c r="I11" s="39">
        <v>3.5</v>
      </c>
      <c r="J11" s="39">
        <v>4</v>
      </c>
      <c r="K11" s="10">
        <f t="shared" si="0"/>
        <v>3.642857142857143</v>
      </c>
    </row>
    <row r="12" spans="1:11" ht="26.25" customHeight="1">
      <c r="A12" s="7" t="s">
        <v>5</v>
      </c>
      <c r="B12" s="39">
        <v>3</v>
      </c>
      <c r="C12" s="39">
        <v>3</v>
      </c>
      <c r="D12" s="39">
        <v>3</v>
      </c>
      <c r="E12" s="39">
        <v>2.5</v>
      </c>
      <c r="F12" s="39">
        <v>3</v>
      </c>
      <c r="G12" s="39">
        <v>3</v>
      </c>
      <c r="H12" s="39">
        <v>3</v>
      </c>
      <c r="I12" s="39">
        <v>3</v>
      </c>
      <c r="J12" s="39">
        <v>3</v>
      </c>
      <c r="K12" s="10">
        <f t="shared" si="0"/>
        <v>3</v>
      </c>
    </row>
    <row r="13" spans="1:11" ht="26.25">
      <c r="A13" s="7" t="s">
        <v>6</v>
      </c>
      <c r="B13" s="39">
        <v>5</v>
      </c>
      <c r="C13" s="39">
        <v>5</v>
      </c>
      <c r="D13" s="39">
        <v>5</v>
      </c>
      <c r="E13" s="39">
        <v>4.5</v>
      </c>
      <c r="F13" s="39">
        <v>4.5</v>
      </c>
      <c r="G13" s="39">
        <v>5</v>
      </c>
      <c r="H13" s="39">
        <v>5</v>
      </c>
      <c r="I13" s="39">
        <v>5</v>
      </c>
      <c r="J13" s="39">
        <v>5</v>
      </c>
      <c r="K13" s="10">
        <f t="shared" si="0"/>
        <v>4.928571428571429</v>
      </c>
    </row>
    <row r="14" spans="1:11" ht="90">
      <c r="A14" s="7" t="s">
        <v>8</v>
      </c>
      <c r="B14" s="39">
        <v>5</v>
      </c>
      <c r="C14" s="39">
        <v>5</v>
      </c>
      <c r="D14" s="39">
        <v>5</v>
      </c>
      <c r="E14" s="39">
        <v>4.5</v>
      </c>
      <c r="F14" s="39">
        <v>4.5</v>
      </c>
      <c r="G14" s="39">
        <v>5</v>
      </c>
      <c r="H14" s="39">
        <v>4.5</v>
      </c>
      <c r="I14" s="39">
        <v>5</v>
      </c>
      <c r="J14" s="39">
        <v>5</v>
      </c>
      <c r="K14" s="10">
        <f t="shared" si="0"/>
        <v>4.857142857142857</v>
      </c>
    </row>
    <row r="15" spans="1:12" ht="90" customHeight="1">
      <c r="A15" s="8" t="s">
        <v>9</v>
      </c>
      <c r="B15" s="40">
        <v>7</v>
      </c>
      <c r="C15" s="40">
        <v>7</v>
      </c>
      <c r="D15" s="40">
        <v>5</v>
      </c>
      <c r="E15" s="40">
        <v>6.5</v>
      </c>
      <c r="F15" s="40">
        <v>4.5</v>
      </c>
      <c r="G15" s="40">
        <v>7</v>
      </c>
      <c r="H15" s="40">
        <v>5.5</v>
      </c>
      <c r="I15" s="40">
        <v>7</v>
      </c>
      <c r="J15" s="41">
        <v>7</v>
      </c>
      <c r="K15" s="11">
        <f t="shared" si="0"/>
        <v>6.428571428571429</v>
      </c>
      <c r="L15" s="15"/>
    </row>
    <row r="16" spans="1:12" ht="22.5" customHeight="1">
      <c r="A16" s="3" t="s">
        <v>2</v>
      </c>
      <c r="B16" s="12">
        <f aca="true" t="shared" si="1" ref="B16:K16">SUM(B5:B15)</f>
        <v>66</v>
      </c>
      <c r="C16" s="12">
        <f t="shared" si="1"/>
        <v>78</v>
      </c>
      <c r="D16" s="12">
        <f t="shared" si="1"/>
        <v>74</v>
      </c>
      <c r="E16" s="12">
        <f t="shared" si="1"/>
        <v>64.5</v>
      </c>
      <c r="F16" s="12">
        <f t="shared" si="1"/>
        <v>58</v>
      </c>
      <c r="G16" s="12">
        <f t="shared" si="1"/>
        <v>74</v>
      </c>
      <c r="H16" s="12">
        <f t="shared" si="1"/>
        <v>67</v>
      </c>
      <c r="I16" s="12">
        <f t="shared" si="1"/>
        <v>76.5</v>
      </c>
      <c r="J16" s="12">
        <f t="shared" si="1"/>
        <v>71</v>
      </c>
      <c r="K16" s="13">
        <f t="shared" si="1"/>
        <v>70.71428571428572</v>
      </c>
      <c r="L16" s="15">
        <f>SUM(B16:J16)</f>
        <v>629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8515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5" ht="12.75" customHeight="1">
      <c r="A1" s="32" t="s">
        <v>36</v>
      </c>
      <c r="C1" s="24"/>
      <c r="D1" s="25"/>
      <c r="E1" s="30" t="s">
        <v>37</v>
      </c>
    </row>
    <row r="2" ht="12.75">
      <c r="A2" s="1"/>
    </row>
    <row r="3" spans="1:11" ht="12.75">
      <c r="A3" s="36" t="s">
        <v>1</v>
      </c>
      <c r="B3" s="37" t="s">
        <v>22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27" customHeight="1">
      <c r="A4" s="36"/>
      <c r="B4" s="33" t="s">
        <v>25</v>
      </c>
      <c r="C4" s="33" t="s">
        <v>26</v>
      </c>
      <c r="D4" s="33" t="s">
        <v>27</v>
      </c>
      <c r="E4" s="33" t="s">
        <v>28</v>
      </c>
      <c r="F4" s="33" t="s">
        <v>29</v>
      </c>
      <c r="G4" s="33" t="s">
        <v>30</v>
      </c>
      <c r="H4" s="33" t="s">
        <v>31</v>
      </c>
      <c r="I4" s="33" t="s">
        <v>32</v>
      </c>
      <c r="J4" s="33" t="s">
        <v>33</v>
      </c>
      <c r="K4" s="35"/>
    </row>
    <row r="5" spans="1:11" ht="26.25" customHeight="1">
      <c r="A5" s="6" t="s">
        <v>18</v>
      </c>
      <c r="B5" s="38">
        <v>9</v>
      </c>
      <c r="C5" s="38">
        <v>8</v>
      </c>
      <c r="D5" s="38">
        <v>10</v>
      </c>
      <c r="E5" s="38">
        <v>8</v>
      </c>
      <c r="F5" s="38">
        <v>9</v>
      </c>
      <c r="G5" s="38">
        <v>10</v>
      </c>
      <c r="H5" s="38">
        <v>10</v>
      </c>
      <c r="I5" s="38">
        <v>9</v>
      </c>
      <c r="J5" s="38">
        <v>9</v>
      </c>
      <c r="K5" s="9">
        <f>(SUM(B5:J5)-MAX(B5:J5)-MIN(B5:J5))/7</f>
        <v>9.142857142857142</v>
      </c>
    </row>
    <row r="6" spans="1:11" ht="26.25" customHeight="1">
      <c r="A6" s="7" t="s">
        <v>3</v>
      </c>
      <c r="B6" s="39">
        <v>9</v>
      </c>
      <c r="C6" s="39">
        <v>7</v>
      </c>
      <c r="D6" s="39">
        <v>10</v>
      </c>
      <c r="E6" s="39">
        <v>9</v>
      </c>
      <c r="F6" s="39">
        <v>10</v>
      </c>
      <c r="G6" s="39">
        <v>9</v>
      </c>
      <c r="H6" s="39">
        <v>9</v>
      </c>
      <c r="I6" s="39">
        <v>10</v>
      </c>
      <c r="J6" s="39">
        <v>8</v>
      </c>
      <c r="K6" s="10">
        <f aca="true" t="shared" si="0" ref="K6:K15">(SUM(B6:J6)-MAX(B6:J6)-MIN(B6:J6))/7</f>
        <v>9.142857142857142</v>
      </c>
    </row>
    <row r="7" spans="1:11" ht="26.25" customHeight="1">
      <c r="A7" s="7" t="s">
        <v>19</v>
      </c>
      <c r="B7" s="39">
        <v>9</v>
      </c>
      <c r="C7" s="39">
        <v>7</v>
      </c>
      <c r="D7" s="39">
        <v>10</v>
      </c>
      <c r="E7" s="39">
        <v>9</v>
      </c>
      <c r="F7" s="39">
        <v>10</v>
      </c>
      <c r="G7" s="39">
        <v>7</v>
      </c>
      <c r="H7" s="39">
        <v>9</v>
      </c>
      <c r="I7" s="39">
        <v>10</v>
      </c>
      <c r="J7" s="39">
        <v>10</v>
      </c>
      <c r="K7" s="10">
        <f t="shared" si="0"/>
        <v>9.142857142857142</v>
      </c>
    </row>
    <row r="8" spans="1:11" ht="26.25" customHeight="1">
      <c r="A8" s="7" t="s">
        <v>20</v>
      </c>
      <c r="B8" s="39">
        <v>8</v>
      </c>
      <c r="C8" s="39">
        <v>8</v>
      </c>
      <c r="D8" s="39">
        <v>10</v>
      </c>
      <c r="E8" s="39">
        <v>9</v>
      </c>
      <c r="F8" s="39">
        <v>10</v>
      </c>
      <c r="G8" s="39">
        <v>9</v>
      </c>
      <c r="H8" s="39">
        <v>9</v>
      </c>
      <c r="I8" s="39">
        <v>9</v>
      </c>
      <c r="J8" s="39">
        <v>10</v>
      </c>
      <c r="K8" s="10">
        <f t="shared" si="0"/>
        <v>9.142857142857142</v>
      </c>
    </row>
    <row r="9" spans="1:11" ht="26.25" customHeight="1">
      <c r="A9" s="7" t="s">
        <v>21</v>
      </c>
      <c r="B9" s="39">
        <v>1</v>
      </c>
      <c r="C9" s="39">
        <v>8</v>
      </c>
      <c r="D9" s="39">
        <v>8</v>
      </c>
      <c r="E9" s="39">
        <v>4</v>
      </c>
      <c r="F9" s="39">
        <v>9</v>
      </c>
      <c r="G9" s="39">
        <v>9</v>
      </c>
      <c r="H9" s="39">
        <v>6</v>
      </c>
      <c r="I9" s="39">
        <v>9</v>
      </c>
      <c r="J9" s="39">
        <v>1</v>
      </c>
      <c r="K9" s="10">
        <f t="shared" si="0"/>
        <v>6.428571428571429</v>
      </c>
    </row>
    <row r="10" spans="1:11" ht="26.25" customHeight="1">
      <c r="A10" s="7" t="s">
        <v>17</v>
      </c>
      <c r="B10" s="39">
        <v>3.5</v>
      </c>
      <c r="C10" s="39">
        <v>3</v>
      </c>
      <c r="D10" s="39">
        <v>4</v>
      </c>
      <c r="E10" s="39">
        <v>3.5</v>
      </c>
      <c r="F10" s="39">
        <v>4</v>
      </c>
      <c r="G10" s="39">
        <v>4</v>
      </c>
      <c r="H10" s="39">
        <v>4</v>
      </c>
      <c r="I10" s="39">
        <v>4</v>
      </c>
      <c r="J10" s="39">
        <v>4</v>
      </c>
      <c r="K10" s="10">
        <f t="shared" si="0"/>
        <v>3.857142857142857</v>
      </c>
    </row>
    <row r="11" spans="1:11" ht="26.25" customHeight="1">
      <c r="A11" s="7" t="s">
        <v>4</v>
      </c>
      <c r="B11" s="39">
        <v>3</v>
      </c>
      <c r="C11" s="39">
        <v>3</v>
      </c>
      <c r="D11" s="39">
        <v>4</v>
      </c>
      <c r="E11" s="39">
        <v>3.5</v>
      </c>
      <c r="F11" s="39">
        <v>4</v>
      </c>
      <c r="G11" s="39">
        <v>3.5</v>
      </c>
      <c r="H11" s="39">
        <v>3.5</v>
      </c>
      <c r="I11" s="39">
        <v>3.5</v>
      </c>
      <c r="J11" s="39">
        <v>4</v>
      </c>
      <c r="K11" s="10">
        <f t="shared" si="0"/>
        <v>3.5714285714285716</v>
      </c>
    </row>
    <row r="12" spans="1:11" ht="26.25" customHeight="1">
      <c r="A12" s="7" t="s">
        <v>5</v>
      </c>
      <c r="B12" s="39">
        <v>3</v>
      </c>
      <c r="C12" s="39">
        <v>3</v>
      </c>
      <c r="D12" s="39">
        <v>3</v>
      </c>
      <c r="E12" s="39">
        <v>3</v>
      </c>
      <c r="F12" s="39">
        <v>3</v>
      </c>
      <c r="G12" s="39">
        <v>3</v>
      </c>
      <c r="H12" s="39">
        <v>3</v>
      </c>
      <c r="I12" s="39">
        <v>3</v>
      </c>
      <c r="J12" s="39">
        <v>3</v>
      </c>
      <c r="K12" s="10">
        <f t="shared" si="0"/>
        <v>3</v>
      </c>
    </row>
    <row r="13" spans="1:11" ht="26.25">
      <c r="A13" s="7" t="s">
        <v>6</v>
      </c>
      <c r="B13" s="39">
        <v>5</v>
      </c>
      <c r="C13" s="39">
        <v>5</v>
      </c>
      <c r="D13" s="39">
        <v>5</v>
      </c>
      <c r="E13" s="39">
        <v>4.5</v>
      </c>
      <c r="F13" s="39">
        <v>5</v>
      </c>
      <c r="G13" s="39">
        <v>3.5</v>
      </c>
      <c r="H13" s="39">
        <v>5</v>
      </c>
      <c r="I13" s="39">
        <v>5</v>
      </c>
      <c r="J13" s="39">
        <v>5</v>
      </c>
      <c r="K13" s="10">
        <f t="shared" si="0"/>
        <v>4.928571428571429</v>
      </c>
    </row>
    <row r="14" spans="1:11" ht="90">
      <c r="A14" s="7" t="s">
        <v>8</v>
      </c>
      <c r="B14" s="39">
        <v>5</v>
      </c>
      <c r="C14" s="39">
        <v>5</v>
      </c>
      <c r="D14" s="39">
        <v>5</v>
      </c>
      <c r="E14" s="39">
        <v>4.5</v>
      </c>
      <c r="F14" s="39">
        <v>5</v>
      </c>
      <c r="G14" s="39">
        <v>4.5</v>
      </c>
      <c r="H14" s="39">
        <v>5</v>
      </c>
      <c r="I14" s="39">
        <v>5</v>
      </c>
      <c r="J14" s="39">
        <v>5</v>
      </c>
      <c r="K14" s="10">
        <f t="shared" si="0"/>
        <v>4.928571428571429</v>
      </c>
    </row>
    <row r="15" spans="1:12" ht="90" customHeight="1">
      <c r="A15" s="8" t="s">
        <v>9</v>
      </c>
      <c r="B15" s="40">
        <v>7</v>
      </c>
      <c r="C15" s="40">
        <v>6</v>
      </c>
      <c r="D15" s="40">
        <v>5</v>
      </c>
      <c r="E15" s="40">
        <v>6.5</v>
      </c>
      <c r="F15" s="40">
        <v>6.5</v>
      </c>
      <c r="G15" s="40">
        <v>4.5</v>
      </c>
      <c r="H15" s="40">
        <v>6</v>
      </c>
      <c r="I15" s="40">
        <v>7</v>
      </c>
      <c r="J15" s="41">
        <v>6.5</v>
      </c>
      <c r="K15" s="11">
        <f t="shared" si="0"/>
        <v>6.214285714285714</v>
      </c>
      <c r="L15" s="15"/>
    </row>
    <row r="16" spans="1:12" ht="22.5" customHeight="1">
      <c r="A16" s="3" t="s">
        <v>2</v>
      </c>
      <c r="B16" s="12">
        <f>SUM(B5:B15)</f>
        <v>62.5</v>
      </c>
      <c r="C16" s="12">
        <f aca="true" t="shared" si="1" ref="C16:J16">SUM(C5:C15)</f>
        <v>63</v>
      </c>
      <c r="D16" s="12">
        <f t="shared" si="1"/>
        <v>74</v>
      </c>
      <c r="E16" s="12">
        <f t="shared" si="1"/>
        <v>64.5</v>
      </c>
      <c r="F16" s="12">
        <f t="shared" si="1"/>
        <v>75.5</v>
      </c>
      <c r="G16" s="12">
        <f t="shared" si="1"/>
        <v>67</v>
      </c>
      <c r="H16" s="12">
        <f t="shared" si="1"/>
        <v>69.5</v>
      </c>
      <c r="I16" s="12">
        <f t="shared" si="1"/>
        <v>74.5</v>
      </c>
      <c r="J16" s="12">
        <f t="shared" si="1"/>
        <v>65.5</v>
      </c>
      <c r="K16" s="13">
        <f>SUM(K5:K15)</f>
        <v>69.5</v>
      </c>
      <c r="L16" s="15">
        <f>SUM(B16:J16)</f>
        <v>616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2" t="s">
        <v>34</v>
      </c>
      <c r="B1" s="30" t="s">
        <v>35</v>
      </c>
      <c r="C1" s="25"/>
      <c r="D1" s="25"/>
    </row>
    <row r="2" ht="12.75">
      <c r="A2" s="1"/>
    </row>
    <row r="3" spans="1:11" ht="12.75">
      <c r="A3" s="36" t="s">
        <v>1</v>
      </c>
      <c r="B3" s="37" t="s">
        <v>22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27" customHeight="1">
      <c r="A4" s="36"/>
      <c r="B4" s="33" t="s">
        <v>25</v>
      </c>
      <c r="C4" s="33" t="s">
        <v>26</v>
      </c>
      <c r="D4" s="33" t="s">
        <v>27</v>
      </c>
      <c r="E4" s="33" t="s">
        <v>28</v>
      </c>
      <c r="F4" s="33" t="s">
        <v>29</v>
      </c>
      <c r="G4" s="33" t="s">
        <v>30</v>
      </c>
      <c r="H4" s="33" t="s">
        <v>31</v>
      </c>
      <c r="I4" s="33" t="s">
        <v>32</v>
      </c>
      <c r="J4" s="33" t="s">
        <v>33</v>
      </c>
      <c r="K4" s="35"/>
    </row>
    <row r="5" spans="1:11" ht="26.25" customHeight="1">
      <c r="A5" s="6" t="s">
        <v>18</v>
      </c>
      <c r="B5" s="38">
        <v>9</v>
      </c>
      <c r="C5" s="38">
        <v>5</v>
      </c>
      <c r="D5" s="38">
        <v>10</v>
      </c>
      <c r="E5" s="38">
        <v>8</v>
      </c>
      <c r="F5" s="38">
        <v>10</v>
      </c>
      <c r="G5" s="38">
        <v>8</v>
      </c>
      <c r="H5" s="38">
        <v>9</v>
      </c>
      <c r="I5" s="38">
        <v>9</v>
      </c>
      <c r="J5" s="38">
        <v>8</v>
      </c>
      <c r="K5" s="9">
        <f>(SUM(B5:J5)-MAX(B5:J5)-MIN(B5:J5))/7</f>
        <v>8.714285714285714</v>
      </c>
    </row>
    <row r="6" spans="1:11" ht="26.25" customHeight="1">
      <c r="A6" s="7" t="s">
        <v>3</v>
      </c>
      <c r="B6" s="39">
        <v>9</v>
      </c>
      <c r="C6" s="39">
        <v>4</v>
      </c>
      <c r="D6" s="39">
        <v>10</v>
      </c>
      <c r="E6" s="39">
        <v>8</v>
      </c>
      <c r="F6" s="39">
        <v>10</v>
      </c>
      <c r="G6" s="39">
        <v>8</v>
      </c>
      <c r="H6" s="39">
        <v>10</v>
      </c>
      <c r="I6" s="39">
        <v>9</v>
      </c>
      <c r="J6" s="39">
        <v>8</v>
      </c>
      <c r="K6" s="10">
        <f aca="true" t="shared" si="0" ref="K6:K15">(SUM(B6:J6)-MAX(B6:J6)-MIN(B6:J6))/7</f>
        <v>8.857142857142858</v>
      </c>
    </row>
    <row r="7" spans="1:11" ht="26.25" customHeight="1">
      <c r="A7" s="7" t="s">
        <v>19</v>
      </c>
      <c r="B7" s="39">
        <v>9</v>
      </c>
      <c r="C7" s="39">
        <v>4</v>
      </c>
      <c r="D7" s="39">
        <v>10</v>
      </c>
      <c r="E7" s="39">
        <v>8</v>
      </c>
      <c r="F7" s="39">
        <v>10</v>
      </c>
      <c r="G7" s="39">
        <v>8</v>
      </c>
      <c r="H7" s="39">
        <v>10</v>
      </c>
      <c r="I7" s="39">
        <v>10</v>
      </c>
      <c r="J7" s="39">
        <v>10</v>
      </c>
      <c r="K7" s="10">
        <f t="shared" si="0"/>
        <v>9.285714285714286</v>
      </c>
    </row>
    <row r="8" spans="1:11" ht="26.25" customHeight="1">
      <c r="A8" s="7" t="s">
        <v>20</v>
      </c>
      <c r="B8" s="39">
        <v>9</v>
      </c>
      <c r="C8" s="39">
        <v>4</v>
      </c>
      <c r="D8" s="39">
        <v>10</v>
      </c>
      <c r="E8" s="39">
        <v>9</v>
      </c>
      <c r="F8" s="39">
        <v>10</v>
      </c>
      <c r="G8" s="39">
        <v>9</v>
      </c>
      <c r="H8" s="39">
        <v>10</v>
      </c>
      <c r="I8" s="39">
        <v>10</v>
      </c>
      <c r="J8" s="39">
        <v>10</v>
      </c>
      <c r="K8" s="10">
        <f t="shared" si="0"/>
        <v>9.571428571428571</v>
      </c>
    </row>
    <row r="9" spans="1:11" ht="26.25" customHeight="1">
      <c r="A9" s="7" t="s">
        <v>21</v>
      </c>
      <c r="B9" s="39">
        <v>7</v>
      </c>
      <c r="C9" s="39">
        <v>4</v>
      </c>
      <c r="D9" s="39">
        <v>10</v>
      </c>
      <c r="E9" s="39">
        <v>4</v>
      </c>
      <c r="F9" s="39">
        <v>10</v>
      </c>
      <c r="G9" s="39">
        <v>7</v>
      </c>
      <c r="H9" s="39">
        <v>7</v>
      </c>
      <c r="I9" s="39">
        <v>9</v>
      </c>
      <c r="J9" s="39">
        <v>5</v>
      </c>
      <c r="K9" s="10">
        <f t="shared" si="0"/>
        <v>7</v>
      </c>
    </row>
    <row r="10" spans="1:11" ht="26.25" customHeight="1">
      <c r="A10" s="7" t="s">
        <v>17</v>
      </c>
      <c r="B10" s="39">
        <v>4</v>
      </c>
      <c r="C10" s="39">
        <v>2</v>
      </c>
      <c r="D10" s="39">
        <v>4</v>
      </c>
      <c r="E10" s="39">
        <v>3</v>
      </c>
      <c r="F10" s="39">
        <v>4</v>
      </c>
      <c r="G10" s="39">
        <v>2.5</v>
      </c>
      <c r="H10" s="39">
        <v>4</v>
      </c>
      <c r="I10" s="39">
        <v>3.5</v>
      </c>
      <c r="J10" s="39">
        <v>4</v>
      </c>
      <c r="K10" s="10">
        <f t="shared" si="0"/>
        <v>3.5714285714285716</v>
      </c>
    </row>
    <row r="11" spans="1:11" ht="26.25" customHeight="1">
      <c r="A11" s="7" t="s">
        <v>4</v>
      </c>
      <c r="B11" s="39">
        <v>4</v>
      </c>
      <c r="C11" s="39">
        <v>2</v>
      </c>
      <c r="D11" s="39">
        <v>4</v>
      </c>
      <c r="E11" s="39">
        <v>3</v>
      </c>
      <c r="F11" s="39">
        <v>4</v>
      </c>
      <c r="G11" s="39">
        <v>3</v>
      </c>
      <c r="H11" s="39">
        <v>4</v>
      </c>
      <c r="I11" s="39">
        <v>4</v>
      </c>
      <c r="J11" s="39">
        <v>4</v>
      </c>
      <c r="K11" s="10">
        <f t="shared" si="0"/>
        <v>3.7142857142857144</v>
      </c>
    </row>
    <row r="12" spans="1:11" ht="26.25" customHeight="1">
      <c r="A12" s="7" t="s">
        <v>5</v>
      </c>
      <c r="B12" s="39">
        <v>3</v>
      </c>
      <c r="C12" s="39">
        <v>2.5</v>
      </c>
      <c r="D12" s="39">
        <v>3</v>
      </c>
      <c r="E12" s="39">
        <v>2</v>
      </c>
      <c r="F12" s="39">
        <v>3</v>
      </c>
      <c r="G12" s="39">
        <v>1.5</v>
      </c>
      <c r="H12" s="39">
        <v>3</v>
      </c>
      <c r="I12" s="39">
        <v>3</v>
      </c>
      <c r="J12" s="39">
        <v>3</v>
      </c>
      <c r="K12" s="10">
        <f t="shared" si="0"/>
        <v>2.7857142857142856</v>
      </c>
    </row>
    <row r="13" spans="1:11" ht="26.25">
      <c r="A13" s="7" t="s">
        <v>6</v>
      </c>
      <c r="B13" s="39">
        <v>5</v>
      </c>
      <c r="C13" s="39">
        <v>4.5</v>
      </c>
      <c r="D13" s="39">
        <v>4</v>
      </c>
      <c r="E13" s="39">
        <v>4</v>
      </c>
      <c r="F13" s="39">
        <v>5</v>
      </c>
      <c r="G13" s="39">
        <v>3</v>
      </c>
      <c r="H13" s="39">
        <v>5</v>
      </c>
      <c r="I13" s="39">
        <v>5</v>
      </c>
      <c r="J13" s="39">
        <v>5</v>
      </c>
      <c r="K13" s="10">
        <f t="shared" si="0"/>
        <v>4.642857142857143</v>
      </c>
    </row>
    <row r="14" spans="1:11" ht="90">
      <c r="A14" s="7" t="s">
        <v>8</v>
      </c>
      <c r="B14" s="39">
        <v>5</v>
      </c>
      <c r="C14" s="39">
        <v>3</v>
      </c>
      <c r="D14" s="39">
        <v>5</v>
      </c>
      <c r="E14" s="39">
        <v>4</v>
      </c>
      <c r="F14" s="39">
        <v>5</v>
      </c>
      <c r="G14" s="39">
        <v>2.5</v>
      </c>
      <c r="H14" s="39">
        <v>5</v>
      </c>
      <c r="I14" s="39">
        <v>5</v>
      </c>
      <c r="J14" s="39">
        <v>4.5</v>
      </c>
      <c r="K14" s="10">
        <f t="shared" si="0"/>
        <v>4.5</v>
      </c>
    </row>
    <row r="15" spans="1:12" ht="90" customHeight="1">
      <c r="A15" s="8" t="s">
        <v>9</v>
      </c>
      <c r="B15" s="40">
        <v>7</v>
      </c>
      <c r="C15" s="40">
        <v>4</v>
      </c>
      <c r="D15" s="40">
        <v>7</v>
      </c>
      <c r="E15" s="40">
        <v>6</v>
      </c>
      <c r="F15" s="40">
        <v>7</v>
      </c>
      <c r="G15" s="40">
        <v>3</v>
      </c>
      <c r="H15" s="40">
        <v>7</v>
      </c>
      <c r="I15" s="40">
        <v>7</v>
      </c>
      <c r="J15" s="41">
        <v>7</v>
      </c>
      <c r="K15" s="11">
        <f t="shared" si="0"/>
        <v>6.428571428571429</v>
      </c>
      <c r="L15" s="15"/>
    </row>
    <row r="16" spans="1:12" ht="22.5" customHeight="1">
      <c r="A16" s="3" t="s">
        <v>2</v>
      </c>
      <c r="B16" s="12">
        <f>SUM(B5:B15)</f>
        <v>71</v>
      </c>
      <c r="C16" s="12">
        <f aca="true" t="shared" si="1" ref="C16:J16">SUM(C5:C15)</f>
        <v>39</v>
      </c>
      <c r="D16" s="12">
        <f t="shared" si="1"/>
        <v>77</v>
      </c>
      <c r="E16" s="12">
        <f t="shared" si="1"/>
        <v>59</v>
      </c>
      <c r="F16" s="12">
        <f t="shared" si="1"/>
        <v>78</v>
      </c>
      <c r="G16" s="12">
        <f t="shared" si="1"/>
        <v>55.5</v>
      </c>
      <c r="H16" s="12">
        <f t="shared" si="1"/>
        <v>74</v>
      </c>
      <c r="I16" s="12">
        <f t="shared" si="1"/>
        <v>74.5</v>
      </c>
      <c r="J16" s="12">
        <f t="shared" si="1"/>
        <v>68.5</v>
      </c>
      <c r="K16" s="13">
        <f>SUM(K5:K15)</f>
        <v>69.07142857142857</v>
      </c>
      <c r="L16" s="15">
        <f>SUM(B16:J16)</f>
        <v>596.5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ДОКУМЕНТАЛЕН ФИЛМ: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2015-10-05T14:13:22Z</cp:lastPrinted>
  <dcterms:created xsi:type="dcterms:W3CDTF">2008-03-09T13:52:48Z</dcterms:created>
  <dcterms:modified xsi:type="dcterms:W3CDTF">2015-10-06T13:32:43Z</dcterms:modified>
  <cp:category/>
  <cp:version/>
  <cp:contentType/>
  <cp:contentStatus/>
</cp:coreProperties>
</file>