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<sst xmlns="http://schemas.openxmlformats.org/spreadsheetml/2006/main" count="37" uniqueCount="37">
  <si>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</si>
  <si>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</si>
  <si>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</si>
  <si>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</si>
  <si>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</si>
  <si>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</si>
  <si>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</si>
  <si>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</si>
  <si>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</si>
  <si>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</si>
  <si>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</si>
  <si>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</si>
  <si>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</si>
  <si>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</si>
  <si>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</si>
  <si>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</si>
  <si>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</si>
  <si>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</si>
  <si>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</si>
  <si>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</si>
  <si>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</si>
  <si>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</si>
  <si>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</si>
  <si>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Рег. №</t>
  </si>
  <si>
    <t>Адела Пеева</t>
  </si>
  <si>
    <t>Венец Димитров</t>
  </si>
  <si>
    <t>Екатерина Томова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</si>
  <si>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</si>
  <si>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</si>
  <si>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</si>
  <si>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</si>
  <si>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</si>
  <si>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</si>
  <si>
    <t>ОБОБЩЕНА ОЦЕНЪЧНА КАРТА НА ПРОЕКТИ ЗА ДОКУМЕНТАЛЕН ФИЛМ по чл.30а от ЗФИ:</t>
  </si>
  <si>
    <t xml:space="preserve"> /свързани с национални прояви и чествания на събития и бележити дейци /</t>
  </si>
  <si>
    <t>За Методий, глаголицата, кирилицата и българската азбука</t>
  </si>
  <si>
    <t>14Д131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</si>
</sst>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58.8515625" style="2" customWidth="1"/>
    <col min="3" max="3" width="12.00390625" style="2" customWidth="1"/>
    <col min="4" max="4" width="12.28125" style="2" customWidth="1"/>
    <col min="5" max="5" width="12.7109375" style="2" customWidth="1"/>
    <col min="6" max="16384" width="9.140625" style="2" customWidth="1"/>
  </cols>
  <sheetData>
    <row r="2" ht="12.75">
      <c r="B2" s="2" t="s">
        <v>33</v>
      </c>
    </row>
    <row r="3" ht="12.75">
      <c r="B3" s="2" t="s">
        <v>34</v>
      </c>
    </row>
    <row r="5" spans="1:7" ht="12.75">
      <c r="A5" s="18" t="s">
        <v>13</v>
      </c>
      <c r="B5" s="18" t="s">
        <v>10</v>
      </c>
      <c r="C5" s="18" t="s">
        <v>23</v>
      </c>
      <c r="D5" s="18" t="s">
        <v>12</v>
      </c>
      <c r="E5" s="18" t="s">
        <v>11</v>
      </c>
      <c r="F5" s="19">
        <v>0.5</v>
      </c>
      <c r="G5" s="26">
        <v>0.7</v>
      </c>
    </row>
    <row r="7" spans="1:7" ht="14.25">
      <c r="A7" s="17">
        <v>1</v>
      </c>
      <c r="B7" s="28" t="str">
        <f>'01'!A1</f>
        <v>За Методий, глаголицата, кирилицата и българската азбука</v>
      </c>
      <c r="C7" s="28" t="str">
        <f>'01'!C1</f>
        <v>14Д131</v>
      </c>
      <c r="D7" s="20">
        <f>SUM('01'!$B$16:$J$16)</f>
        <v>667</v>
      </c>
      <c r="E7" s="20">
        <f>'01'!$K$16</f>
        <v>75.85714285714286</v>
      </c>
      <c r="F7" s="24"/>
      <c r="G7" s="23"/>
    </row>
    <row r="8" spans="4:7" ht="12.75">
      <c r="D8" s="20"/>
      <c r="E8" s="21"/>
      <c r="F8" s="24"/>
      <c r="G8" s="23"/>
    </row>
    <row r="9" spans="2:3" ht="12.75">
      <c r="B9" s="22" t="s">
        <v>16</v>
      </c>
      <c r="C9" s="22"/>
    </row>
    <row r="10" spans="2:7" ht="12.75">
      <c r="B10" s="25">
        <f>10+10+10+10+10+4+4+3+5+5+7</f>
        <v>78</v>
      </c>
      <c r="C10" s="2" t="s">
        <v>14</v>
      </c>
      <c r="F10" s="2">
        <f>78*0.5</f>
        <v>39</v>
      </c>
      <c r="G10" s="27">
        <f>78*70%</f>
        <v>54.599999999999994</v>
      </c>
    </row>
    <row r="11" spans="2:7" ht="12.75">
      <c r="B11" s="25">
        <f>B10*9</f>
        <v>702</v>
      </c>
      <c r="C11" s="2" t="s">
        <v>15</v>
      </c>
      <c r="F11" s="25">
        <f>702*0.5</f>
        <v>351</v>
      </c>
      <c r="G11" s="23">
        <f>702*70%</f>
        <v>491.4</v>
      </c>
    </row>
  </sheetData>
  <sheetProtection password="CA9C" sheet="1" objects="1" scenarios="1"/>
  <printOptions gridLines="1"/>
  <pageMargins left="0.49" right="0.2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4.00390625" style="2" customWidth="1"/>
    <col min="7" max="9" width="12.00390625" style="2" customWidth="1"/>
    <col min="10" max="10" width="12.8515625" style="2" customWidth="1"/>
    <col min="11" max="11" width="12.00390625" style="2" customWidth="1"/>
  </cols>
  <sheetData>
    <row r="1" spans="1:4" ht="12.75" customHeight="1">
      <c r="A1" s="28" t="s">
        <v>35</v>
      </c>
      <c r="C1" s="29" t="s">
        <v>36</v>
      </c>
      <c r="D1" s="29"/>
    </row>
    <row r="2" ht="12.75">
      <c r="A2" s="1"/>
    </row>
    <row r="3" spans="1:11" ht="12.75">
      <c r="A3" s="36" t="s">
        <v>1</v>
      </c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15" t="s">
        <v>24</v>
      </c>
      <c r="C4" s="15" t="s">
        <v>25</v>
      </c>
      <c r="D4" s="15" t="s">
        <v>26</v>
      </c>
      <c r="E4" s="15" t="s">
        <v>27</v>
      </c>
      <c r="F4" s="15" t="s">
        <v>28</v>
      </c>
      <c r="G4" s="15" t="s">
        <v>29</v>
      </c>
      <c r="H4" s="15" t="s">
        <v>30</v>
      </c>
      <c r="I4" s="15" t="s">
        <v>31</v>
      </c>
      <c r="J4" s="15" t="s">
        <v>32</v>
      </c>
      <c r="K4" s="35"/>
    </row>
    <row r="5" spans="1:11" ht="26.25" customHeight="1">
      <c r="A5" s="6" t="s">
        <v>18</v>
      </c>
      <c r="B5" s="30">
        <v>10</v>
      </c>
      <c r="C5" s="30">
        <v>10</v>
      </c>
      <c r="D5" s="30">
        <v>10</v>
      </c>
      <c r="E5" s="30">
        <v>10</v>
      </c>
      <c r="F5" s="30">
        <v>10</v>
      </c>
      <c r="G5" s="30">
        <v>9</v>
      </c>
      <c r="H5" s="30">
        <v>10</v>
      </c>
      <c r="I5" s="30">
        <v>10</v>
      </c>
      <c r="J5" s="30">
        <v>8</v>
      </c>
      <c r="K5" s="9">
        <f>(SUM(B5:J5)-MAX(B5:J5)-MIN(B5:J5))/7</f>
        <v>9.857142857142858</v>
      </c>
    </row>
    <row r="6" spans="1:11" ht="26.25" customHeight="1">
      <c r="A6" s="7" t="s">
        <v>3</v>
      </c>
      <c r="B6" s="31">
        <v>10</v>
      </c>
      <c r="C6" s="31">
        <v>10</v>
      </c>
      <c r="D6" s="31">
        <v>10</v>
      </c>
      <c r="E6" s="31">
        <v>10</v>
      </c>
      <c r="F6" s="31">
        <v>10</v>
      </c>
      <c r="G6" s="31">
        <v>9</v>
      </c>
      <c r="H6" s="31">
        <v>10</v>
      </c>
      <c r="I6" s="31">
        <v>10</v>
      </c>
      <c r="J6" s="31">
        <v>8</v>
      </c>
      <c r="K6" s="10">
        <f aca="true" t="shared" si="0" ref="K6:K15">(SUM(B6:J6)-MAX(B6:J6)-MIN(B6:J6))/7</f>
        <v>9.857142857142858</v>
      </c>
    </row>
    <row r="7" spans="1:11" ht="26.25" customHeight="1">
      <c r="A7" s="7" t="s">
        <v>19</v>
      </c>
      <c r="B7" s="31">
        <v>10</v>
      </c>
      <c r="C7" s="31">
        <v>10</v>
      </c>
      <c r="D7" s="31">
        <v>10</v>
      </c>
      <c r="E7" s="31">
        <v>9</v>
      </c>
      <c r="F7" s="31">
        <v>9</v>
      </c>
      <c r="G7" s="31">
        <v>9</v>
      </c>
      <c r="H7" s="31">
        <v>10</v>
      </c>
      <c r="I7" s="31">
        <v>10</v>
      </c>
      <c r="J7" s="31">
        <v>9</v>
      </c>
      <c r="K7" s="10">
        <f t="shared" si="0"/>
        <v>9.571428571428571</v>
      </c>
    </row>
    <row r="8" spans="1:11" ht="26.25" customHeight="1">
      <c r="A8" s="7" t="s">
        <v>20</v>
      </c>
      <c r="B8" s="31">
        <v>10</v>
      </c>
      <c r="C8" s="31">
        <v>10</v>
      </c>
      <c r="D8" s="31">
        <v>10</v>
      </c>
      <c r="E8" s="31">
        <v>10</v>
      </c>
      <c r="F8" s="31">
        <v>10</v>
      </c>
      <c r="G8" s="31">
        <v>9</v>
      </c>
      <c r="H8" s="31">
        <v>10</v>
      </c>
      <c r="I8" s="31">
        <v>10</v>
      </c>
      <c r="J8" s="31">
        <v>7</v>
      </c>
      <c r="K8" s="10">
        <f t="shared" si="0"/>
        <v>9.857142857142858</v>
      </c>
    </row>
    <row r="9" spans="1:11" ht="26.25" customHeight="1">
      <c r="A9" s="7" t="s">
        <v>21</v>
      </c>
      <c r="B9" s="31">
        <v>10</v>
      </c>
      <c r="C9" s="31">
        <v>10</v>
      </c>
      <c r="D9" s="31">
        <v>10</v>
      </c>
      <c r="E9" s="31">
        <v>9</v>
      </c>
      <c r="F9" s="31">
        <v>10</v>
      </c>
      <c r="G9" s="31">
        <v>10</v>
      </c>
      <c r="H9" s="31">
        <v>10</v>
      </c>
      <c r="I9" s="31">
        <v>10</v>
      </c>
      <c r="J9" s="31">
        <v>8</v>
      </c>
      <c r="K9" s="10">
        <f>(SUM(B9:J9)-MAX(B9:J9)-MIN(B9:J9))/7</f>
        <v>9.857142857142858</v>
      </c>
    </row>
    <row r="10" spans="1:11" ht="26.25" customHeight="1">
      <c r="A10" s="7" t="s">
        <v>17</v>
      </c>
      <c r="B10" s="31">
        <v>4</v>
      </c>
      <c r="C10" s="31">
        <v>4</v>
      </c>
      <c r="D10" s="31">
        <v>4</v>
      </c>
      <c r="E10" s="31">
        <v>4</v>
      </c>
      <c r="F10" s="31">
        <v>4</v>
      </c>
      <c r="G10" s="31">
        <v>4</v>
      </c>
      <c r="H10" s="31">
        <v>3.5</v>
      </c>
      <c r="I10" s="31">
        <v>4</v>
      </c>
      <c r="J10" s="31">
        <v>3</v>
      </c>
      <c r="K10" s="10">
        <f t="shared" si="0"/>
        <v>3.9285714285714284</v>
      </c>
    </row>
    <row r="11" spans="1:11" ht="26.25" customHeight="1">
      <c r="A11" s="7" t="s">
        <v>4</v>
      </c>
      <c r="B11" s="31">
        <v>3.5</v>
      </c>
      <c r="C11" s="31">
        <v>4</v>
      </c>
      <c r="D11" s="31">
        <v>4</v>
      </c>
      <c r="E11" s="31">
        <v>4</v>
      </c>
      <c r="F11" s="31">
        <v>4</v>
      </c>
      <c r="G11" s="31">
        <v>4</v>
      </c>
      <c r="H11" s="31">
        <v>3.5</v>
      </c>
      <c r="I11" s="31">
        <v>3.5</v>
      </c>
      <c r="J11" s="31">
        <v>3</v>
      </c>
      <c r="K11" s="10">
        <f t="shared" si="0"/>
        <v>3.7857142857142856</v>
      </c>
    </row>
    <row r="12" spans="1:11" ht="26.25" customHeight="1">
      <c r="A12" s="7" t="s">
        <v>5</v>
      </c>
      <c r="B12" s="31">
        <v>3</v>
      </c>
      <c r="C12" s="31">
        <v>3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2</v>
      </c>
      <c r="K12" s="10">
        <f t="shared" si="0"/>
        <v>3</v>
      </c>
    </row>
    <row r="13" spans="1:11" ht="26.25">
      <c r="A13" s="7" t="s">
        <v>6</v>
      </c>
      <c r="B13" s="31">
        <v>5</v>
      </c>
      <c r="C13" s="31">
        <v>5</v>
      </c>
      <c r="D13" s="31">
        <v>5</v>
      </c>
      <c r="E13" s="31">
        <v>5</v>
      </c>
      <c r="F13" s="31">
        <v>5</v>
      </c>
      <c r="G13" s="31">
        <v>5</v>
      </c>
      <c r="H13" s="31">
        <v>4.5</v>
      </c>
      <c r="I13" s="31">
        <v>4.5</v>
      </c>
      <c r="J13" s="31">
        <v>3</v>
      </c>
      <c r="K13" s="10">
        <f t="shared" si="0"/>
        <v>4.857142857142857</v>
      </c>
    </row>
    <row r="14" spans="1:11" ht="90">
      <c r="A14" s="7" t="s">
        <v>8</v>
      </c>
      <c r="B14" s="31">
        <v>5</v>
      </c>
      <c r="C14" s="31">
        <v>5</v>
      </c>
      <c r="D14" s="31">
        <v>5</v>
      </c>
      <c r="E14" s="31">
        <v>5</v>
      </c>
      <c r="F14" s="31">
        <v>5</v>
      </c>
      <c r="G14" s="31">
        <v>5</v>
      </c>
      <c r="H14" s="31">
        <v>4.5</v>
      </c>
      <c r="I14" s="31">
        <v>5</v>
      </c>
      <c r="J14" s="31">
        <v>3</v>
      </c>
      <c r="K14" s="10">
        <f t="shared" si="0"/>
        <v>4.928571428571429</v>
      </c>
    </row>
    <row r="15" spans="1:12" ht="90" customHeight="1">
      <c r="A15" s="8" t="s">
        <v>9</v>
      </c>
      <c r="B15" s="32">
        <v>7</v>
      </c>
      <c r="C15" s="32">
        <v>7</v>
      </c>
      <c r="D15" s="32">
        <v>7</v>
      </c>
      <c r="E15" s="32">
        <v>6.5</v>
      </c>
      <c r="F15" s="32">
        <v>7</v>
      </c>
      <c r="G15" s="32">
        <v>6.5</v>
      </c>
      <c r="H15" s="32">
        <v>5</v>
      </c>
      <c r="I15" s="32">
        <v>5.5</v>
      </c>
      <c r="J15" s="33">
        <v>4</v>
      </c>
      <c r="K15" s="11">
        <f t="shared" si="0"/>
        <v>6.357142857142857</v>
      </c>
      <c r="L15" s="16"/>
    </row>
    <row r="16" spans="1:12" ht="22.5" customHeight="1">
      <c r="A16" s="3" t="s">
        <v>2</v>
      </c>
      <c r="B16" s="12">
        <f>SUM(B5:B15)</f>
        <v>77.5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75.5</v>
      </c>
      <c r="F16" s="12">
        <f t="shared" si="1"/>
        <v>77</v>
      </c>
      <c r="G16" s="12">
        <f t="shared" si="1"/>
        <v>73.5</v>
      </c>
      <c r="H16" s="12">
        <f t="shared" si="1"/>
        <v>74</v>
      </c>
      <c r="I16" s="12">
        <f t="shared" si="1"/>
        <v>75.5</v>
      </c>
      <c r="J16" s="12">
        <f t="shared" si="1"/>
        <v>58</v>
      </c>
      <c r="K16" s="13">
        <f>SUM(K5:K15)</f>
        <v>75.85714285714286</v>
      </c>
      <c r="L16" s="16">
        <f>SUM(B16:J16)</f>
        <v>667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2014-09-24T08:37:20Z</cp:lastPrinted>
  <dcterms:created xsi:type="dcterms:W3CDTF">2008-03-09T13:52:48Z</dcterms:created>
  <dcterms:modified xsi:type="dcterms:W3CDTF">2014-10-03T09:44:24Z</dcterms:modified>
  <cp:category/>
  <cp:version/>
  <cp:contentType/>
  <cp:contentStatus/>
</cp:coreProperties>
</file>