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680" activeTab="0"/>
  </bookViews>
  <sheets>
    <sheet name="ObobshteniKarti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</sheets>
  <definedNames>
    <definedName name="_xlnm.Print_Titles" localSheetId="3">'03'!$3:$3</definedName>
  </definedNames>
  <calcPr fullCalcOnLoad="1"/>
</workbook>
</file>

<file path=xl/sharedStrings.xml><?xml version="1.0" encoding="utf-8"?>
<sst xmlns="http://schemas.openxmlformats.org/spreadsheetml/2006/main" count="132" uniqueCount="47">
  <si>
    <t>средна оценка</t>
  </si>
  <si>
    <t>критерии</t>
  </si>
  <si>
    <t>Обща оценка:</t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</si>
  <si>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</si>
  <si>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</si>
  <si>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r>
      <t xml:space="preserve">чл.27, ал.1, т.5 - професионален опит на продуцента </t>
    </r>
    <r>
      <rPr>
        <b/>
        <sz val="10"/>
        <rFont val="Times New Roman"/>
        <family val="1"/>
      </rPr>
      <t>(3)</t>
    </r>
  </si>
  <si>
    <r>
      <t xml:space="preserve">чл.27, ал.1, т.5 - професионален опит на режисьора </t>
    </r>
    <r>
      <rPr>
        <b/>
        <sz val="10"/>
        <rFont val="Times New Roman"/>
        <family val="1"/>
      </rPr>
      <t>(5)</t>
    </r>
  </si>
  <si>
    <t>Подписи:</t>
  </si>
  <si>
    <r>
      <t xml:space="preserve">чл.27, ал.1, т.5 - признание на предишни поне две произведения на продуцента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(5)</t>
    </r>
  </si>
  <si>
    <r>
      <t xml:space="preserve">чл.27, ал.1, т.5 - признание на предишни поне две произведения на режисьора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(7)</t>
    </r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</si>
  <si>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</si>
  <si>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</si>
  <si>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</si>
  <si>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</si>
  <si>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</si>
  <si>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</si>
  <si>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</si>
  <si>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r>
      <t xml:space="preserve">чл.27, ал.1, т.1,  - значимост и трактовка на темата  </t>
    </r>
    <r>
      <rPr>
        <b/>
        <sz val="10"/>
        <rFont val="Times New Roman"/>
        <family val="1"/>
      </rPr>
      <t>(10)</t>
    </r>
  </si>
  <si>
    <r>
      <t xml:space="preserve">чл.27, ал.1, т.1  - герои и декори (изобразително решение) </t>
    </r>
    <r>
      <rPr>
        <b/>
        <sz val="10"/>
        <rFont val="Times New Roman"/>
        <family val="1"/>
      </rPr>
      <t>(10)</t>
    </r>
  </si>
  <si>
    <r>
      <t xml:space="preserve">чл.27, ал.1, т.1   - анимационна технология </t>
    </r>
    <r>
      <rPr>
        <b/>
        <sz val="10"/>
        <rFont val="Times New Roman"/>
        <family val="1"/>
      </rPr>
      <t>(4)</t>
    </r>
  </si>
  <si>
    <r>
      <t xml:space="preserve">чл.27, ал.1, т.1 - оригиналност на сюжета </t>
    </r>
    <r>
      <rPr>
        <b/>
        <sz val="10"/>
        <rFont val="Times New Roman"/>
        <family val="1"/>
      </rPr>
      <t>(6)</t>
    </r>
  </si>
  <si>
    <r>
      <t xml:space="preserve">чл.27, ал.1, т.2 - анимиране на движението </t>
    </r>
    <r>
      <rPr>
        <b/>
        <sz val="10"/>
        <rFont val="Times New Roman"/>
        <family val="1"/>
      </rPr>
      <t>(10)</t>
    </r>
  </si>
  <si>
    <r>
      <t xml:space="preserve">чл.27, ал.1, т.2 - жанрова и стилистична определеност </t>
    </r>
    <r>
      <rPr>
        <b/>
        <sz val="10"/>
        <rFont val="Times New Roman"/>
        <family val="1"/>
      </rPr>
      <t>(4)</t>
    </r>
  </si>
  <si>
    <t>Национална худажествена комисия за анимационно кино</t>
  </si>
  <si>
    <t>ОБОБЩЕНА ОЦЕНЪЧНА КАРТА НА ПРОЕКТИ ЗА АНИМАЦИОНЕН ФИЛМ:</t>
  </si>
  <si>
    <t>Рег. №</t>
  </si>
  <si>
    <t>Виктор Самуилов</t>
  </si>
  <si>
    <t>Биляна Иванова</t>
  </si>
  <si>
    <t>Деян Статулов</t>
  </si>
  <si>
    <t>Иван Попов</t>
  </si>
  <si>
    <t>Невелина Попова</t>
  </si>
  <si>
    <t>Пенчо Кунчев</t>
  </si>
  <si>
    <t>Радостина Нейкова</t>
  </si>
  <si>
    <t>Ценка Коюмджиева</t>
  </si>
  <si>
    <t>Цветомира Николова</t>
  </si>
  <si>
    <t>Най-чистото море</t>
  </si>
  <si>
    <t>14А144</t>
  </si>
  <si>
    <t>Бариерата</t>
  </si>
  <si>
    <t>14А175</t>
  </si>
  <si>
    <t>Съседски неволи</t>
  </si>
  <si>
    <t>14А179</t>
  </si>
  <si>
    <t>Черна хроника</t>
  </si>
  <si>
    <t>14А181</t>
  </si>
  <si>
    <t>Вълшебната вълна</t>
  </si>
  <si>
    <t>14А182</t>
  </si>
  <si>
    <t>Най-красивите</t>
  </si>
  <si>
    <t>14А184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</si>
</sst>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#,##0.000"/>
    <numFmt numFmtId="189" formatCode="_-* #,##0.0\ _л_в_-;\-* #,##0.0\ _л_в_-;_-* &quot;-&quot;\ _л_в_-;_-@_-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182" fontId="4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182" fontId="4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82" fontId="4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9" fontId="1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9" fontId="2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 topLeftCell="A1">
      <selection activeCell="B2" sqref="B2"/>
    </sheetView>
  </sheetViews>
  <sheetFormatPr defaultColWidth="9.140625" defaultRowHeight="12.75"/>
  <cols>
    <col min="1" max="1" width="4.00390625" style="21" customWidth="1"/>
    <col min="2" max="2" width="51.7109375" style="2" customWidth="1"/>
    <col min="3" max="3" width="11.7109375" style="2" customWidth="1"/>
    <col min="4" max="4" width="11.421875" style="2" customWidth="1"/>
    <col min="5" max="5" width="11.8515625" style="2" customWidth="1"/>
    <col min="6" max="16384" width="9.140625" style="2" customWidth="1"/>
  </cols>
  <sheetData>
    <row r="2" ht="12.75">
      <c r="B2" s="2" t="s">
        <v>24</v>
      </c>
    </row>
    <row r="5" spans="1:7" ht="12.75">
      <c r="A5" s="22" t="s">
        <v>13</v>
      </c>
      <c r="B5" s="22" t="s">
        <v>10</v>
      </c>
      <c r="C5" s="22" t="s">
        <v>25</v>
      </c>
      <c r="D5" s="22" t="s">
        <v>12</v>
      </c>
      <c r="E5" s="22" t="s">
        <v>11</v>
      </c>
      <c r="F5" s="23">
        <v>0.5</v>
      </c>
      <c r="G5" s="37">
        <v>0.7</v>
      </c>
    </row>
    <row r="7" spans="1:7" ht="14.25">
      <c r="A7" s="21">
        <v>1</v>
      </c>
      <c r="B7" s="34" t="str">
        <f>'01'!$A$1</f>
        <v>Черна хроника</v>
      </c>
      <c r="C7" s="34" t="str">
        <f>'01'!$B$1</f>
        <v>14А181</v>
      </c>
      <c r="D7" s="24">
        <f>SUM('01'!$B$17:$J$17)</f>
        <v>671.5</v>
      </c>
      <c r="E7" s="24">
        <f>'01'!$K$17</f>
        <v>75.71428571428571</v>
      </c>
      <c r="F7" s="28"/>
      <c r="G7" s="27"/>
    </row>
    <row r="8" spans="1:7" ht="14.25">
      <c r="A8" s="21">
        <v>2</v>
      </c>
      <c r="B8" s="34" t="str">
        <f>'02'!$A$1</f>
        <v>Най-красивите</v>
      </c>
      <c r="C8" s="34" t="str">
        <f>'02'!$B$1</f>
        <v>14А184</v>
      </c>
      <c r="D8" s="24">
        <f>SUM('02'!$B$17:$J$17)</f>
        <v>610</v>
      </c>
      <c r="E8" s="24">
        <f>'02'!$K$17</f>
        <v>69.21428571428572</v>
      </c>
      <c r="F8" s="28"/>
      <c r="G8" s="27"/>
    </row>
    <row r="9" spans="1:7" ht="14.25">
      <c r="A9" s="21">
        <v>3</v>
      </c>
      <c r="B9" s="34" t="str">
        <f>'03'!$A$1</f>
        <v>Най-чистото море</v>
      </c>
      <c r="C9" s="34" t="str">
        <f>'03'!$B$1</f>
        <v>14А144</v>
      </c>
      <c r="D9" s="24">
        <f>SUM('03'!$B$17:$J$17)</f>
        <v>591</v>
      </c>
      <c r="E9" s="24">
        <f>'03'!$K$17</f>
        <v>67.14285714285714</v>
      </c>
      <c r="F9" s="28"/>
      <c r="G9" s="27"/>
    </row>
    <row r="10" spans="1:7" ht="14.25">
      <c r="A10" s="21">
        <v>4</v>
      </c>
      <c r="B10" s="34" t="str">
        <f>'04'!$A$1</f>
        <v>Вълшебната вълна</v>
      </c>
      <c r="C10" s="34" t="str">
        <f>'04'!$B$1</f>
        <v>14А182</v>
      </c>
      <c r="D10" s="24">
        <f>SUM('04'!$B$17:$J$17)</f>
        <v>568</v>
      </c>
      <c r="E10" s="24">
        <f>'04'!$K$17</f>
        <v>66.21428571428572</v>
      </c>
      <c r="F10" s="28"/>
      <c r="G10" s="27"/>
    </row>
    <row r="11" spans="1:7" ht="14.25">
      <c r="A11" s="21">
        <v>5</v>
      </c>
      <c r="B11" s="34" t="str">
        <f>'05'!$A$1</f>
        <v>Бариерата</v>
      </c>
      <c r="C11" s="34" t="str">
        <f>'05'!$B$1</f>
        <v>14А175</v>
      </c>
      <c r="D11" s="24">
        <f>SUM('05'!$B$17:$J$17)</f>
        <v>573.5</v>
      </c>
      <c r="E11" s="24">
        <f>'05'!$K$17</f>
        <v>64.92857142857142</v>
      </c>
      <c r="F11" s="28"/>
      <c r="G11" s="27"/>
    </row>
    <row r="12" spans="1:7" ht="14.25">
      <c r="A12" s="21">
        <v>6</v>
      </c>
      <c r="B12" s="34" t="str">
        <f>'06'!$A$1</f>
        <v>Съседски неволи</v>
      </c>
      <c r="C12" s="34" t="str">
        <f>'06'!$B$1</f>
        <v>14А179</v>
      </c>
      <c r="D12" s="24">
        <f>SUM('06'!$B$17:$J$17)</f>
        <v>530</v>
      </c>
      <c r="E12" s="24">
        <f>'06'!$K$17</f>
        <v>58.85714285714286</v>
      </c>
      <c r="F12" s="28"/>
      <c r="G12" s="27"/>
    </row>
    <row r="14" spans="2:3" ht="12.75">
      <c r="B14" s="25" t="s">
        <v>16</v>
      </c>
      <c r="C14" s="25"/>
    </row>
    <row r="15" spans="2:7" ht="12.75">
      <c r="B15" s="26">
        <f>10+10+10+10+10+4+4+3+5+5+7</f>
        <v>78</v>
      </c>
      <c r="C15" s="2" t="s">
        <v>14</v>
      </c>
      <c r="F15" s="2">
        <f>78*0.5</f>
        <v>39</v>
      </c>
      <c r="G15" s="36">
        <f>78*70%</f>
        <v>54.599999999999994</v>
      </c>
    </row>
    <row r="16" spans="2:7" ht="12.75">
      <c r="B16" s="26">
        <f>B15*9</f>
        <v>702</v>
      </c>
      <c r="C16" s="2" t="s">
        <v>15</v>
      </c>
      <c r="F16" s="26">
        <f>702*0.5</f>
        <v>351</v>
      </c>
      <c r="G16" s="24">
        <f>702*70%</f>
        <v>491.4</v>
      </c>
    </row>
  </sheetData>
  <sheetProtection password="CA9C" sheet="1" objects="1" scenarios="1"/>
  <printOptions gridLines="1"/>
  <pageMargins left="0.24" right="0.24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Normal="70" zoomScaleSheetLayoutView="100" workbookViewId="0" topLeftCell="B10">
      <selection activeCell="A1" sqref="A1"/>
    </sheetView>
  </sheetViews>
  <sheetFormatPr defaultColWidth="9.140625" defaultRowHeight="12.75"/>
  <cols>
    <col min="1" max="1" width="26.7109375" style="4" customWidth="1"/>
    <col min="2" max="2" width="12.00390625" style="2" customWidth="1"/>
    <col min="3" max="3" width="12.8515625" style="2" customWidth="1"/>
    <col min="4" max="11" width="12.00390625" style="2" customWidth="1"/>
  </cols>
  <sheetData>
    <row r="1" spans="1:4" ht="14.25">
      <c r="A1" s="34" t="s">
        <v>41</v>
      </c>
      <c r="B1" s="38" t="s">
        <v>42</v>
      </c>
      <c r="C1" s="34"/>
      <c r="D1" s="35"/>
    </row>
    <row r="2" ht="12.75">
      <c r="A2" s="1"/>
    </row>
    <row r="3" spans="1:11" ht="12.75">
      <c r="A3" s="43" t="s">
        <v>1</v>
      </c>
      <c r="B3" s="44" t="s">
        <v>23</v>
      </c>
      <c r="C3" s="44"/>
      <c r="D3" s="44"/>
      <c r="E3" s="44"/>
      <c r="F3" s="44"/>
      <c r="G3" s="44"/>
      <c r="H3" s="44"/>
      <c r="I3" s="44"/>
      <c r="J3" s="44"/>
      <c r="K3" s="41" t="s">
        <v>0</v>
      </c>
    </row>
    <row r="4" spans="1:11" ht="27" customHeight="1">
      <c r="A4" s="43"/>
      <c r="B4" s="19" t="str">
        <f>'03'!B4</f>
        <v>Виктор Самуилов</v>
      </c>
      <c r="C4" s="19" t="str">
        <f>'03'!C4</f>
        <v>Биляна Иванова</v>
      </c>
      <c r="D4" s="19" t="str">
        <f>'03'!D4</f>
        <v>Деян Статулов</v>
      </c>
      <c r="E4" s="19" t="str">
        <f>'03'!E4</f>
        <v>Иван Попов</v>
      </c>
      <c r="F4" s="19" t="str">
        <f>'03'!F4</f>
        <v>Невелина Попова</v>
      </c>
      <c r="G4" s="19" t="str">
        <f>'03'!G4</f>
        <v>Пенчо Кунчев</v>
      </c>
      <c r="H4" s="19" t="str">
        <f>'03'!H4</f>
        <v>Радостина Нейкова</v>
      </c>
      <c r="I4" s="19" t="str">
        <f>'03'!I4</f>
        <v>Цветомира Николова</v>
      </c>
      <c r="J4" s="19" t="str">
        <f>'03'!J4</f>
        <v>Ценка Коюмджиева</v>
      </c>
      <c r="K4" s="42"/>
    </row>
    <row r="5" spans="1:11" ht="26.25" customHeight="1">
      <c r="A5" s="6" t="s">
        <v>17</v>
      </c>
      <c r="B5" s="9">
        <v>9</v>
      </c>
      <c r="C5" s="9">
        <v>10</v>
      </c>
      <c r="D5" s="9">
        <v>10</v>
      </c>
      <c r="E5" s="9">
        <v>8</v>
      </c>
      <c r="F5" s="9">
        <v>10</v>
      </c>
      <c r="G5" s="9">
        <v>9</v>
      </c>
      <c r="H5" s="9">
        <v>10</v>
      </c>
      <c r="I5" s="9">
        <v>10</v>
      </c>
      <c r="J5" s="9">
        <v>9</v>
      </c>
      <c r="K5" s="10">
        <f>(SUM(B5:J5)-MAX(B5:J5)-MIN(B5:J5))/7</f>
        <v>9.571428571428571</v>
      </c>
    </row>
    <row r="6" spans="1:11" ht="26.25" customHeight="1">
      <c r="A6" s="7" t="s">
        <v>3</v>
      </c>
      <c r="B6" s="11">
        <v>9</v>
      </c>
      <c r="C6" s="11">
        <v>10</v>
      </c>
      <c r="D6" s="11">
        <v>10</v>
      </c>
      <c r="E6" s="11">
        <v>8</v>
      </c>
      <c r="F6" s="11">
        <v>10</v>
      </c>
      <c r="G6" s="11">
        <v>10</v>
      </c>
      <c r="H6" s="11">
        <v>10</v>
      </c>
      <c r="I6" s="11">
        <v>10</v>
      </c>
      <c r="J6" s="11">
        <v>10</v>
      </c>
      <c r="K6" s="12">
        <f aca="true" t="shared" si="0" ref="K6:K16">(SUM(B6:J6)-MAX(B6:J6)-MIN(B6:J6))/7</f>
        <v>9.857142857142858</v>
      </c>
    </row>
    <row r="7" spans="1:11" ht="32.25" customHeight="1">
      <c r="A7" s="7" t="s">
        <v>18</v>
      </c>
      <c r="B7" s="11">
        <v>9</v>
      </c>
      <c r="C7" s="11">
        <v>10</v>
      </c>
      <c r="D7" s="11">
        <v>10</v>
      </c>
      <c r="E7" s="11">
        <v>10</v>
      </c>
      <c r="F7" s="11">
        <v>10</v>
      </c>
      <c r="G7" s="11">
        <v>10</v>
      </c>
      <c r="H7" s="11">
        <v>10</v>
      </c>
      <c r="I7" s="11">
        <v>10</v>
      </c>
      <c r="J7" s="11">
        <v>9</v>
      </c>
      <c r="K7" s="12">
        <f t="shared" si="0"/>
        <v>9.857142857142858</v>
      </c>
    </row>
    <row r="8" spans="1:11" ht="26.25" customHeight="1">
      <c r="A8" s="7" t="s">
        <v>19</v>
      </c>
      <c r="B8" s="11">
        <v>4</v>
      </c>
      <c r="C8" s="11">
        <v>4</v>
      </c>
      <c r="D8" s="11">
        <v>4</v>
      </c>
      <c r="E8" s="11">
        <v>3.5</v>
      </c>
      <c r="F8" s="11">
        <v>4</v>
      </c>
      <c r="G8" s="11">
        <v>4</v>
      </c>
      <c r="H8" s="11">
        <v>4</v>
      </c>
      <c r="I8" s="11">
        <v>3.5</v>
      </c>
      <c r="J8" s="11">
        <v>3.5</v>
      </c>
      <c r="K8" s="12">
        <f t="shared" si="0"/>
        <v>3.857142857142857</v>
      </c>
    </row>
    <row r="9" spans="1:11" ht="26.25" customHeight="1">
      <c r="A9" s="7" t="s">
        <v>20</v>
      </c>
      <c r="B9" s="11">
        <v>6</v>
      </c>
      <c r="C9" s="11">
        <v>6</v>
      </c>
      <c r="D9" s="11">
        <v>6</v>
      </c>
      <c r="E9" s="11">
        <v>5</v>
      </c>
      <c r="F9" s="11">
        <v>6</v>
      </c>
      <c r="G9" s="11">
        <v>5.5</v>
      </c>
      <c r="H9" s="11">
        <v>6</v>
      </c>
      <c r="I9" s="11">
        <v>5.5</v>
      </c>
      <c r="J9" s="11">
        <v>5.5</v>
      </c>
      <c r="K9" s="12">
        <f t="shared" si="0"/>
        <v>5.785714285714286</v>
      </c>
    </row>
    <row r="10" spans="1:11" ht="26.25" customHeight="1">
      <c r="A10" s="7" t="s">
        <v>21</v>
      </c>
      <c r="B10" s="11">
        <v>9</v>
      </c>
      <c r="C10" s="11">
        <v>10</v>
      </c>
      <c r="D10" s="11">
        <v>10</v>
      </c>
      <c r="E10" s="11">
        <v>8</v>
      </c>
      <c r="F10" s="11">
        <v>10</v>
      </c>
      <c r="G10" s="11">
        <v>8</v>
      </c>
      <c r="H10" s="11">
        <v>10</v>
      </c>
      <c r="I10" s="11">
        <v>7</v>
      </c>
      <c r="J10" s="11">
        <v>9</v>
      </c>
      <c r="K10" s="12">
        <f t="shared" si="0"/>
        <v>9.142857142857142</v>
      </c>
    </row>
    <row r="11" spans="1:11" ht="26.25" customHeight="1">
      <c r="A11" s="7" t="s">
        <v>22</v>
      </c>
      <c r="B11" s="11">
        <v>4</v>
      </c>
      <c r="C11" s="11">
        <v>4</v>
      </c>
      <c r="D11" s="11">
        <v>4</v>
      </c>
      <c r="E11" s="11">
        <v>3.5</v>
      </c>
      <c r="F11" s="11">
        <v>4</v>
      </c>
      <c r="G11" s="11">
        <v>4</v>
      </c>
      <c r="H11" s="11">
        <v>4</v>
      </c>
      <c r="I11" s="11">
        <v>4</v>
      </c>
      <c r="J11" s="11">
        <v>4</v>
      </c>
      <c r="K11" s="12">
        <f t="shared" si="0"/>
        <v>4</v>
      </c>
    </row>
    <row r="12" spans="1:11" ht="26.25" customHeight="1">
      <c r="A12" s="7" t="s">
        <v>4</v>
      </c>
      <c r="B12" s="11">
        <v>4</v>
      </c>
      <c r="C12" s="11">
        <v>4</v>
      </c>
      <c r="D12" s="11">
        <v>3</v>
      </c>
      <c r="E12" s="11">
        <v>4</v>
      </c>
      <c r="F12" s="11">
        <v>4</v>
      </c>
      <c r="G12" s="11">
        <v>4</v>
      </c>
      <c r="H12" s="11">
        <v>4</v>
      </c>
      <c r="I12" s="11">
        <v>3</v>
      </c>
      <c r="J12" s="11">
        <v>3.5</v>
      </c>
      <c r="K12" s="12">
        <f t="shared" si="0"/>
        <v>3.7857142857142856</v>
      </c>
    </row>
    <row r="13" spans="1:11" ht="26.25" customHeight="1">
      <c r="A13" s="7" t="s">
        <v>5</v>
      </c>
      <c r="B13" s="11">
        <v>3</v>
      </c>
      <c r="C13" s="11">
        <v>3</v>
      </c>
      <c r="D13" s="11">
        <v>3</v>
      </c>
      <c r="E13" s="11">
        <v>3</v>
      </c>
      <c r="F13" s="11">
        <v>3</v>
      </c>
      <c r="G13" s="11">
        <v>1.5</v>
      </c>
      <c r="H13" s="11">
        <v>3</v>
      </c>
      <c r="I13" s="11">
        <v>3</v>
      </c>
      <c r="J13" s="11">
        <v>3</v>
      </c>
      <c r="K13" s="12">
        <f t="shared" si="0"/>
        <v>3</v>
      </c>
    </row>
    <row r="14" spans="1:11" ht="26.25">
      <c r="A14" s="7" t="s">
        <v>6</v>
      </c>
      <c r="B14" s="11">
        <v>5</v>
      </c>
      <c r="C14" s="11">
        <v>5</v>
      </c>
      <c r="D14" s="11">
        <v>5</v>
      </c>
      <c r="E14" s="11">
        <v>5</v>
      </c>
      <c r="F14" s="11">
        <v>5</v>
      </c>
      <c r="G14" s="11">
        <v>5</v>
      </c>
      <c r="H14" s="11">
        <v>5</v>
      </c>
      <c r="I14" s="11">
        <v>5</v>
      </c>
      <c r="J14" s="11">
        <v>5</v>
      </c>
      <c r="K14" s="12">
        <f t="shared" si="0"/>
        <v>5</v>
      </c>
    </row>
    <row r="15" spans="1:11" ht="90">
      <c r="A15" s="7" t="s">
        <v>8</v>
      </c>
      <c r="B15" s="11">
        <v>5</v>
      </c>
      <c r="C15" s="11">
        <v>5</v>
      </c>
      <c r="D15" s="11">
        <v>5</v>
      </c>
      <c r="E15" s="11">
        <v>4.5</v>
      </c>
      <c r="F15" s="11">
        <v>5</v>
      </c>
      <c r="G15" s="11">
        <v>3</v>
      </c>
      <c r="H15" s="11">
        <v>5</v>
      </c>
      <c r="I15" s="11">
        <v>4.5</v>
      </c>
      <c r="J15" s="11">
        <v>5</v>
      </c>
      <c r="K15" s="12">
        <f t="shared" si="0"/>
        <v>4.857142857142857</v>
      </c>
    </row>
    <row r="16" spans="1:12" ht="90" customHeight="1">
      <c r="A16" s="8" t="s">
        <v>9</v>
      </c>
      <c r="B16" s="13">
        <v>7</v>
      </c>
      <c r="C16" s="13">
        <v>7</v>
      </c>
      <c r="D16" s="13">
        <v>7</v>
      </c>
      <c r="E16" s="13">
        <v>7</v>
      </c>
      <c r="F16" s="13">
        <v>7</v>
      </c>
      <c r="G16" s="13">
        <v>7</v>
      </c>
      <c r="H16" s="13">
        <v>7</v>
      </c>
      <c r="I16" s="13">
        <v>7</v>
      </c>
      <c r="J16" s="14">
        <v>7</v>
      </c>
      <c r="K16" s="15">
        <f t="shared" si="0"/>
        <v>7</v>
      </c>
      <c r="L16" s="20"/>
    </row>
    <row r="17" spans="1:12" ht="22.5" customHeight="1">
      <c r="A17" s="3" t="s">
        <v>2</v>
      </c>
      <c r="B17" s="16">
        <f>SUM(B5:B16)</f>
        <v>74</v>
      </c>
      <c r="C17" s="16">
        <f aca="true" t="shared" si="1" ref="C17:J17">SUM(C5:C16)</f>
        <v>78</v>
      </c>
      <c r="D17" s="16">
        <f t="shared" si="1"/>
        <v>77</v>
      </c>
      <c r="E17" s="16">
        <f t="shared" si="1"/>
        <v>69.5</v>
      </c>
      <c r="F17" s="16">
        <f t="shared" si="1"/>
        <v>78</v>
      </c>
      <c r="G17" s="16">
        <f t="shared" si="1"/>
        <v>71</v>
      </c>
      <c r="H17" s="16">
        <f t="shared" si="1"/>
        <v>78</v>
      </c>
      <c r="I17" s="16">
        <f t="shared" si="1"/>
        <v>72.5</v>
      </c>
      <c r="J17" s="16">
        <f t="shared" si="1"/>
        <v>73.5</v>
      </c>
      <c r="K17" s="17">
        <f>SUM(K5:K16)</f>
        <v>75.71428571428571</v>
      </c>
      <c r="L17" s="20">
        <f>SUM(B17:J17)</f>
        <v>671.5</v>
      </c>
    </row>
    <row r="18" spans="1:11" ht="36.75" customHeight="1">
      <c r="A18" s="5" t="s">
        <v>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ht="12.75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2.75">
      <c r="A22" s="32"/>
      <c r="B22" s="30"/>
      <c r="C22" s="30"/>
      <c r="D22" s="30"/>
      <c r="E22" s="30"/>
      <c r="F22" s="30"/>
      <c r="G22" s="30"/>
      <c r="H22" s="30"/>
      <c r="I22" s="30"/>
      <c r="J22" s="30"/>
      <c r="K22" s="30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АНИМАЦИОНЕН ФИЛМ:</oddHeader>
  </headerFooter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2" width="12.00390625" style="2" customWidth="1"/>
    <col min="3" max="3" width="12.8515625" style="2" customWidth="1"/>
    <col min="4" max="11" width="12.00390625" style="2" customWidth="1"/>
  </cols>
  <sheetData>
    <row r="1" spans="1:4" ht="14.25">
      <c r="A1" s="38" t="s">
        <v>45</v>
      </c>
      <c r="B1" s="38" t="s">
        <v>46</v>
      </c>
      <c r="C1" s="34"/>
      <c r="D1" s="35"/>
    </row>
    <row r="2" ht="12.75">
      <c r="A2" s="1"/>
    </row>
    <row r="3" spans="1:11" ht="12.75">
      <c r="A3" s="43" t="s">
        <v>1</v>
      </c>
      <c r="B3" s="44" t="s">
        <v>23</v>
      </c>
      <c r="C3" s="44"/>
      <c r="D3" s="44"/>
      <c r="E3" s="44"/>
      <c r="F3" s="44"/>
      <c r="G3" s="44"/>
      <c r="H3" s="44"/>
      <c r="I3" s="44"/>
      <c r="J3" s="44"/>
      <c r="K3" s="41" t="s">
        <v>0</v>
      </c>
    </row>
    <row r="4" spans="1:11" ht="27" customHeight="1">
      <c r="A4" s="43"/>
      <c r="B4" s="19" t="str">
        <f>'03'!B4</f>
        <v>Виктор Самуилов</v>
      </c>
      <c r="C4" s="19" t="str">
        <f>'03'!C4</f>
        <v>Биляна Иванова</v>
      </c>
      <c r="D4" s="19" t="str">
        <f>'03'!D4</f>
        <v>Деян Статулов</v>
      </c>
      <c r="E4" s="19" t="str">
        <f>'03'!E4</f>
        <v>Иван Попов</v>
      </c>
      <c r="F4" s="19" t="str">
        <f>'03'!F4</f>
        <v>Невелина Попова</v>
      </c>
      <c r="G4" s="19" t="str">
        <f>'03'!G4</f>
        <v>Пенчо Кунчев</v>
      </c>
      <c r="H4" s="19" t="str">
        <f>'03'!H4</f>
        <v>Радостина Нейкова</v>
      </c>
      <c r="I4" s="19" t="str">
        <f>'03'!I4</f>
        <v>Цветомира Николова</v>
      </c>
      <c r="J4" s="19" t="str">
        <f>'03'!J4</f>
        <v>Ценка Коюмджиева</v>
      </c>
      <c r="K4" s="42"/>
    </row>
    <row r="5" spans="1:11" ht="26.25" customHeight="1">
      <c r="A5" s="6" t="s">
        <v>17</v>
      </c>
      <c r="B5" s="9">
        <v>7</v>
      </c>
      <c r="C5" s="9">
        <v>9</v>
      </c>
      <c r="D5" s="9">
        <v>10</v>
      </c>
      <c r="E5" s="9">
        <v>7</v>
      </c>
      <c r="F5" s="9">
        <v>10</v>
      </c>
      <c r="G5" s="9">
        <v>5</v>
      </c>
      <c r="H5" s="9">
        <v>10</v>
      </c>
      <c r="I5" s="9">
        <v>8</v>
      </c>
      <c r="J5" s="9">
        <v>9</v>
      </c>
      <c r="K5" s="10">
        <f>(SUM(B5:J5)-MAX(B5:J5)-MIN(B5:J5))/7</f>
        <v>8.571428571428571</v>
      </c>
    </row>
    <row r="6" spans="1:11" ht="26.25" customHeight="1">
      <c r="A6" s="7" t="s">
        <v>3</v>
      </c>
      <c r="B6" s="11">
        <v>7</v>
      </c>
      <c r="C6" s="11">
        <v>9</v>
      </c>
      <c r="D6" s="11">
        <v>10</v>
      </c>
      <c r="E6" s="11">
        <v>7</v>
      </c>
      <c r="F6" s="11">
        <v>10</v>
      </c>
      <c r="G6" s="11">
        <v>5</v>
      </c>
      <c r="H6" s="11">
        <v>10</v>
      </c>
      <c r="I6" s="11">
        <v>7</v>
      </c>
      <c r="J6" s="11">
        <v>9</v>
      </c>
      <c r="K6" s="12">
        <f aca="true" t="shared" si="0" ref="K6:K16">(SUM(B6:J6)-MAX(B6:J6)-MIN(B6:J6))/7</f>
        <v>8.428571428571429</v>
      </c>
    </row>
    <row r="7" spans="1:11" ht="39" customHeight="1">
      <c r="A7" s="7" t="s">
        <v>18</v>
      </c>
      <c r="B7" s="11">
        <v>8</v>
      </c>
      <c r="C7" s="11">
        <v>6</v>
      </c>
      <c r="D7" s="11">
        <v>10</v>
      </c>
      <c r="E7" s="11">
        <v>8</v>
      </c>
      <c r="F7" s="11">
        <v>9</v>
      </c>
      <c r="G7" s="11">
        <v>5</v>
      </c>
      <c r="H7" s="11">
        <v>10</v>
      </c>
      <c r="I7" s="11">
        <v>7</v>
      </c>
      <c r="J7" s="11">
        <v>9</v>
      </c>
      <c r="K7" s="12">
        <f t="shared" si="0"/>
        <v>8.142857142857142</v>
      </c>
    </row>
    <row r="8" spans="1:11" ht="26.25" customHeight="1">
      <c r="A8" s="7" t="s">
        <v>19</v>
      </c>
      <c r="B8" s="11">
        <v>3.5</v>
      </c>
      <c r="C8" s="11">
        <v>3</v>
      </c>
      <c r="D8" s="11">
        <v>4</v>
      </c>
      <c r="E8" s="11">
        <v>3</v>
      </c>
      <c r="F8" s="11">
        <v>4</v>
      </c>
      <c r="G8" s="11">
        <v>2.5</v>
      </c>
      <c r="H8" s="11">
        <v>4</v>
      </c>
      <c r="I8" s="11">
        <v>3</v>
      </c>
      <c r="J8" s="11">
        <v>4</v>
      </c>
      <c r="K8" s="12">
        <f t="shared" si="0"/>
        <v>3.5</v>
      </c>
    </row>
    <row r="9" spans="1:11" ht="26.25" customHeight="1">
      <c r="A9" s="7" t="s">
        <v>20</v>
      </c>
      <c r="B9" s="11">
        <v>5</v>
      </c>
      <c r="C9" s="11">
        <v>5.5</v>
      </c>
      <c r="D9" s="11">
        <v>5.5</v>
      </c>
      <c r="E9" s="11">
        <v>4</v>
      </c>
      <c r="F9" s="11">
        <v>6</v>
      </c>
      <c r="G9" s="11">
        <v>3</v>
      </c>
      <c r="H9" s="11">
        <v>6</v>
      </c>
      <c r="I9" s="11">
        <v>5.5</v>
      </c>
      <c r="J9" s="11">
        <v>5</v>
      </c>
      <c r="K9" s="12">
        <f t="shared" si="0"/>
        <v>5.214285714285714</v>
      </c>
    </row>
    <row r="10" spans="1:11" ht="26.25" customHeight="1">
      <c r="A10" s="7" t="s">
        <v>21</v>
      </c>
      <c r="B10" s="11">
        <v>6</v>
      </c>
      <c r="C10" s="11">
        <v>6</v>
      </c>
      <c r="D10" s="11">
        <v>10</v>
      </c>
      <c r="E10" s="11">
        <v>7</v>
      </c>
      <c r="F10" s="11">
        <v>9</v>
      </c>
      <c r="G10" s="11">
        <v>8</v>
      </c>
      <c r="H10" s="11">
        <v>10</v>
      </c>
      <c r="I10" s="11">
        <v>8</v>
      </c>
      <c r="J10" s="11">
        <v>9</v>
      </c>
      <c r="K10" s="12">
        <f t="shared" si="0"/>
        <v>8.142857142857142</v>
      </c>
    </row>
    <row r="11" spans="1:11" ht="26.25" customHeight="1">
      <c r="A11" s="7" t="s">
        <v>22</v>
      </c>
      <c r="B11" s="11">
        <v>3.5</v>
      </c>
      <c r="C11" s="11">
        <v>4</v>
      </c>
      <c r="D11" s="11">
        <v>4</v>
      </c>
      <c r="E11" s="11">
        <v>3.5</v>
      </c>
      <c r="F11" s="11">
        <v>4</v>
      </c>
      <c r="G11" s="11">
        <v>2.5</v>
      </c>
      <c r="H11" s="11">
        <v>4</v>
      </c>
      <c r="I11" s="11">
        <v>3.5</v>
      </c>
      <c r="J11" s="11">
        <v>3.5</v>
      </c>
      <c r="K11" s="12">
        <f t="shared" si="0"/>
        <v>3.7142857142857144</v>
      </c>
    </row>
    <row r="12" spans="1:11" ht="26.25" customHeight="1">
      <c r="A12" s="7" t="s">
        <v>4</v>
      </c>
      <c r="B12" s="11">
        <v>3.5</v>
      </c>
      <c r="C12" s="11">
        <v>4</v>
      </c>
      <c r="D12" s="11">
        <v>4</v>
      </c>
      <c r="E12" s="11">
        <v>4</v>
      </c>
      <c r="F12" s="11">
        <v>4</v>
      </c>
      <c r="G12" s="11">
        <v>3</v>
      </c>
      <c r="H12" s="11">
        <v>4</v>
      </c>
      <c r="I12" s="11">
        <v>4</v>
      </c>
      <c r="J12" s="11">
        <v>4</v>
      </c>
      <c r="K12" s="12">
        <f t="shared" si="0"/>
        <v>3.9285714285714284</v>
      </c>
    </row>
    <row r="13" spans="1:11" ht="26.25" customHeight="1">
      <c r="A13" s="7" t="s">
        <v>5</v>
      </c>
      <c r="B13" s="11">
        <v>3</v>
      </c>
      <c r="C13" s="11">
        <v>3</v>
      </c>
      <c r="D13" s="11">
        <v>3</v>
      </c>
      <c r="E13" s="11">
        <v>3</v>
      </c>
      <c r="F13" s="11">
        <v>3</v>
      </c>
      <c r="G13" s="11">
        <v>3</v>
      </c>
      <c r="H13" s="11">
        <v>3</v>
      </c>
      <c r="I13" s="11">
        <v>3</v>
      </c>
      <c r="J13" s="11">
        <v>3</v>
      </c>
      <c r="K13" s="12">
        <f t="shared" si="0"/>
        <v>3</v>
      </c>
    </row>
    <row r="14" spans="1:11" ht="26.25">
      <c r="A14" s="7" t="s">
        <v>6</v>
      </c>
      <c r="B14" s="11">
        <v>5</v>
      </c>
      <c r="C14" s="11">
        <v>5</v>
      </c>
      <c r="D14" s="11">
        <v>5</v>
      </c>
      <c r="E14" s="11">
        <v>5</v>
      </c>
      <c r="F14" s="11">
        <v>5</v>
      </c>
      <c r="G14" s="11">
        <v>4.5</v>
      </c>
      <c r="H14" s="11">
        <v>5</v>
      </c>
      <c r="I14" s="11">
        <v>5</v>
      </c>
      <c r="J14" s="11">
        <v>4.5</v>
      </c>
      <c r="K14" s="12">
        <f t="shared" si="0"/>
        <v>4.928571428571429</v>
      </c>
    </row>
    <row r="15" spans="1:11" ht="90">
      <c r="A15" s="7" t="s">
        <v>8</v>
      </c>
      <c r="B15" s="11">
        <v>5</v>
      </c>
      <c r="C15" s="11">
        <v>5</v>
      </c>
      <c r="D15" s="11">
        <v>5</v>
      </c>
      <c r="E15" s="11">
        <v>5</v>
      </c>
      <c r="F15" s="11">
        <v>5</v>
      </c>
      <c r="G15" s="11">
        <v>3.5</v>
      </c>
      <c r="H15" s="11">
        <v>5</v>
      </c>
      <c r="I15" s="11">
        <v>4.5</v>
      </c>
      <c r="J15" s="11">
        <v>4.5</v>
      </c>
      <c r="K15" s="12">
        <f t="shared" si="0"/>
        <v>4.857142857142857</v>
      </c>
    </row>
    <row r="16" spans="1:12" ht="90" customHeight="1">
      <c r="A16" s="8" t="s">
        <v>9</v>
      </c>
      <c r="B16" s="13">
        <v>7</v>
      </c>
      <c r="C16" s="13">
        <v>7</v>
      </c>
      <c r="D16" s="13">
        <v>7</v>
      </c>
      <c r="E16" s="13">
        <v>7</v>
      </c>
      <c r="F16" s="13">
        <v>7</v>
      </c>
      <c r="G16" s="13">
        <v>4.5</v>
      </c>
      <c r="H16" s="13">
        <v>7</v>
      </c>
      <c r="I16" s="13">
        <v>6</v>
      </c>
      <c r="J16" s="14">
        <v>6.5</v>
      </c>
      <c r="K16" s="15">
        <f t="shared" si="0"/>
        <v>6.785714285714286</v>
      </c>
      <c r="L16" s="20"/>
    </row>
    <row r="17" spans="1:12" ht="22.5" customHeight="1">
      <c r="A17" s="3" t="s">
        <v>2</v>
      </c>
      <c r="B17" s="16">
        <f>SUM(B5:B16)</f>
        <v>63.5</v>
      </c>
      <c r="C17" s="16">
        <f aca="true" t="shared" si="1" ref="C17:J17">SUM(C5:C16)</f>
        <v>66.5</v>
      </c>
      <c r="D17" s="16">
        <f t="shared" si="1"/>
        <v>77.5</v>
      </c>
      <c r="E17" s="16">
        <f t="shared" si="1"/>
        <v>63.5</v>
      </c>
      <c r="F17" s="16">
        <f t="shared" si="1"/>
        <v>76</v>
      </c>
      <c r="G17" s="16">
        <f t="shared" si="1"/>
        <v>49.5</v>
      </c>
      <c r="H17" s="16">
        <f t="shared" si="1"/>
        <v>78</v>
      </c>
      <c r="I17" s="16">
        <f t="shared" si="1"/>
        <v>64.5</v>
      </c>
      <c r="J17" s="16">
        <f t="shared" si="1"/>
        <v>71</v>
      </c>
      <c r="K17" s="17">
        <f>SUM(K5:K16)</f>
        <v>69.21428571428572</v>
      </c>
      <c r="L17" s="20">
        <f>SUM(B17:J17)</f>
        <v>610</v>
      </c>
    </row>
    <row r="18" spans="1:11" ht="36.75" customHeight="1">
      <c r="A18" s="5" t="s">
        <v>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2" ht="12.75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2" ht="12.75">
      <c r="A22" s="32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1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АНИМАЦИОНЕН ФИЛМ:</oddHeader>
  </headerFooter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2" width="12.00390625" style="2" customWidth="1"/>
    <col min="3" max="3" width="12.8515625" style="2" customWidth="1"/>
    <col min="4" max="11" width="12.00390625" style="2" customWidth="1"/>
  </cols>
  <sheetData>
    <row r="1" spans="1:3" ht="14.25" customHeight="1">
      <c r="A1" s="38" t="s">
        <v>35</v>
      </c>
      <c r="B1" s="34" t="s">
        <v>36</v>
      </c>
      <c r="C1" s="33"/>
    </row>
    <row r="2" ht="12.75">
      <c r="A2" s="1"/>
    </row>
    <row r="3" spans="1:11" ht="12.75">
      <c r="A3" s="43" t="s">
        <v>1</v>
      </c>
      <c r="B3" s="44" t="s">
        <v>23</v>
      </c>
      <c r="C3" s="44"/>
      <c r="D3" s="44"/>
      <c r="E3" s="44"/>
      <c r="F3" s="44"/>
      <c r="G3" s="44"/>
      <c r="H3" s="44"/>
      <c r="I3" s="44"/>
      <c r="J3" s="44"/>
      <c r="K3" s="41" t="s">
        <v>0</v>
      </c>
    </row>
    <row r="4" spans="1:11" ht="27" customHeight="1">
      <c r="A4" s="43"/>
      <c r="B4" s="19" t="s">
        <v>26</v>
      </c>
      <c r="C4" s="19" t="s">
        <v>27</v>
      </c>
      <c r="D4" s="19" t="s">
        <v>28</v>
      </c>
      <c r="E4" s="19" t="s">
        <v>29</v>
      </c>
      <c r="F4" s="19" t="s">
        <v>30</v>
      </c>
      <c r="G4" s="19" t="s">
        <v>31</v>
      </c>
      <c r="H4" s="19" t="s">
        <v>32</v>
      </c>
      <c r="I4" s="19" t="s">
        <v>34</v>
      </c>
      <c r="J4" s="19" t="s">
        <v>33</v>
      </c>
      <c r="K4" s="42"/>
    </row>
    <row r="5" spans="1:11" ht="26.25" customHeight="1">
      <c r="A5" s="6" t="s">
        <v>17</v>
      </c>
      <c r="B5" s="9">
        <v>8</v>
      </c>
      <c r="C5" s="9">
        <v>8</v>
      </c>
      <c r="D5" s="9">
        <v>9</v>
      </c>
      <c r="E5" s="9">
        <v>7</v>
      </c>
      <c r="F5" s="9">
        <v>9</v>
      </c>
      <c r="G5" s="9">
        <v>6</v>
      </c>
      <c r="H5" s="9">
        <v>6</v>
      </c>
      <c r="I5" s="9">
        <v>8</v>
      </c>
      <c r="J5" s="9">
        <v>9</v>
      </c>
      <c r="K5" s="10">
        <f>(SUM(B5:J5)-MAX(B5:J5)-MIN(B5:J5))/7</f>
        <v>7.857142857142857</v>
      </c>
    </row>
    <row r="6" spans="1:11" ht="26.25" customHeight="1">
      <c r="A6" s="7" t="s">
        <v>3</v>
      </c>
      <c r="B6" s="11">
        <v>9</v>
      </c>
      <c r="C6" s="11">
        <v>7</v>
      </c>
      <c r="D6" s="11">
        <v>10</v>
      </c>
      <c r="E6" s="11">
        <v>7</v>
      </c>
      <c r="F6" s="11">
        <v>8</v>
      </c>
      <c r="G6" s="11">
        <v>5</v>
      </c>
      <c r="H6" s="11">
        <v>6</v>
      </c>
      <c r="I6" s="11">
        <v>7</v>
      </c>
      <c r="J6" s="11">
        <v>9</v>
      </c>
      <c r="K6" s="12">
        <f aca="true" t="shared" si="0" ref="K6:K16">(SUM(B6:J6)-MAX(B6:J6)-MIN(B6:J6))/7</f>
        <v>7.571428571428571</v>
      </c>
    </row>
    <row r="7" spans="1:11" ht="39" customHeight="1">
      <c r="A7" s="7" t="s">
        <v>18</v>
      </c>
      <c r="B7" s="11">
        <v>9</v>
      </c>
      <c r="C7" s="11">
        <v>8</v>
      </c>
      <c r="D7" s="11">
        <v>10</v>
      </c>
      <c r="E7" s="11">
        <v>9</v>
      </c>
      <c r="F7" s="11">
        <v>8</v>
      </c>
      <c r="G7" s="11">
        <v>7</v>
      </c>
      <c r="H7" s="11">
        <v>6</v>
      </c>
      <c r="I7" s="11">
        <v>8</v>
      </c>
      <c r="J7" s="11">
        <v>10</v>
      </c>
      <c r="K7" s="12">
        <f t="shared" si="0"/>
        <v>8.428571428571429</v>
      </c>
    </row>
    <row r="8" spans="1:11" ht="26.25" customHeight="1">
      <c r="A8" s="7" t="s">
        <v>19</v>
      </c>
      <c r="B8" s="11">
        <v>3.5</v>
      </c>
      <c r="C8" s="11">
        <v>3</v>
      </c>
      <c r="D8" s="11">
        <v>4</v>
      </c>
      <c r="E8" s="11">
        <v>2</v>
      </c>
      <c r="F8" s="11">
        <v>4</v>
      </c>
      <c r="G8" s="11">
        <v>4</v>
      </c>
      <c r="H8" s="11">
        <v>3</v>
      </c>
      <c r="I8" s="11">
        <v>3</v>
      </c>
      <c r="J8" s="11">
        <v>3.5</v>
      </c>
      <c r="K8" s="12">
        <f t="shared" si="0"/>
        <v>3.4285714285714284</v>
      </c>
    </row>
    <row r="9" spans="1:11" ht="26.25" customHeight="1">
      <c r="A9" s="7" t="s">
        <v>20</v>
      </c>
      <c r="B9" s="11">
        <v>5</v>
      </c>
      <c r="C9" s="11">
        <v>5</v>
      </c>
      <c r="D9" s="11">
        <v>5</v>
      </c>
      <c r="E9" s="11">
        <v>3</v>
      </c>
      <c r="F9" s="11">
        <v>5</v>
      </c>
      <c r="G9" s="11">
        <v>4</v>
      </c>
      <c r="H9" s="11">
        <v>4</v>
      </c>
      <c r="I9" s="11">
        <v>5</v>
      </c>
      <c r="J9" s="11">
        <v>5.5</v>
      </c>
      <c r="K9" s="12">
        <f t="shared" si="0"/>
        <v>4.714285714285714</v>
      </c>
    </row>
    <row r="10" spans="1:11" ht="26.25" customHeight="1">
      <c r="A10" s="7" t="s">
        <v>21</v>
      </c>
      <c r="B10" s="11">
        <v>10</v>
      </c>
      <c r="C10" s="11">
        <v>8</v>
      </c>
      <c r="D10" s="11">
        <v>10</v>
      </c>
      <c r="E10" s="11">
        <v>3</v>
      </c>
      <c r="F10" s="11">
        <v>10</v>
      </c>
      <c r="G10" s="11">
        <v>9</v>
      </c>
      <c r="H10" s="11">
        <v>9</v>
      </c>
      <c r="I10" s="11">
        <v>8</v>
      </c>
      <c r="J10" s="11">
        <v>9</v>
      </c>
      <c r="K10" s="12">
        <f t="shared" si="0"/>
        <v>9</v>
      </c>
    </row>
    <row r="11" spans="1:11" ht="26.25" customHeight="1">
      <c r="A11" s="7" t="s">
        <v>22</v>
      </c>
      <c r="B11" s="11">
        <v>4</v>
      </c>
      <c r="C11" s="11">
        <v>4</v>
      </c>
      <c r="D11" s="11">
        <v>4</v>
      </c>
      <c r="E11" s="11">
        <v>3</v>
      </c>
      <c r="F11" s="11">
        <v>4</v>
      </c>
      <c r="G11" s="11">
        <v>3</v>
      </c>
      <c r="H11" s="11">
        <v>3.5</v>
      </c>
      <c r="I11" s="11">
        <v>3.5</v>
      </c>
      <c r="J11" s="11">
        <v>4</v>
      </c>
      <c r="K11" s="12">
        <f t="shared" si="0"/>
        <v>3.7142857142857144</v>
      </c>
    </row>
    <row r="12" spans="1:11" ht="26.25" customHeight="1">
      <c r="A12" s="7" t="s">
        <v>4</v>
      </c>
      <c r="B12" s="11">
        <v>3.5</v>
      </c>
      <c r="C12" s="11">
        <v>4</v>
      </c>
      <c r="D12" s="11">
        <v>4</v>
      </c>
      <c r="E12" s="11">
        <v>4</v>
      </c>
      <c r="F12" s="11">
        <v>4</v>
      </c>
      <c r="G12" s="11">
        <v>3</v>
      </c>
      <c r="H12" s="11">
        <v>4</v>
      </c>
      <c r="I12" s="11">
        <v>3.5</v>
      </c>
      <c r="J12" s="11">
        <v>3.5</v>
      </c>
      <c r="K12" s="12">
        <f t="shared" si="0"/>
        <v>3.7857142857142856</v>
      </c>
    </row>
    <row r="13" spans="1:11" ht="26.25" customHeight="1">
      <c r="A13" s="7" t="s">
        <v>5</v>
      </c>
      <c r="B13" s="11">
        <v>3</v>
      </c>
      <c r="C13" s="11">
        <v>3</v>
      </c>
      <c r="D13" s="11">
        <v>3</v>
      </c>
      <c r="E13" s="11">
        <v>2.5</v>
      </c>
      <c r="F13" s="11">
        <v>3</v>
      </c>
      <c r="G13" s="11">
        <v>2</v>
      </c>
      <c r="H13" s="11">
        <v>3</v>
      </c>
      <c r="I13" s="11">
        <v>2.5</v>
      </c>
      <c r="J13" s="11">
        <v>2.5</v>
      </c>
      <c r="K13" s="12">
        <f t="shared" si="0"/>
        <v>2.7857142857142856</v>
      </c>
    </row>
    <row r="14" spans="1:11" ht="26.25" customHeight="1">
      <c r="A14" s="7" t="s">
        <v>6</v>
      </c>
      <c r="B14" s="11">
        <v>5</v>
      </c>
      <c r="C14" s="11">
        <v>5</v>
      </c>
      <c r="D14" s="11">
        <v>5</v>
      </c>
      <c r="E14" s="11">
        <v>3.5</v>
      </c>
      <c r="F14" s="11">
        <v>5</v>
      </c>
      <c r="G14" s="11">
        <v>5</v>
      </c>
      <c r="H14" s="11">
        <v>5</v>
      </c>
      <c r="I14" s="11">
        <v>4</v>
      </c>
      <c r="J14" s="11">
        <v>4.5</v>
      </c>
      <c r="K14" s="12">
        <f t="shared" si="0"/>
        <v>4.785714285714286</v>
      </c>
    </row>
    <row r="15" spans="1:11" ht="90">
      <c r="A15" s="7" t="s">
        <v>8</v>
      </c>
      <c r="B15" s="11">
        <v>5</v>
      </c>
      <c r="C15" s="11">
        <v>5</v>
      </c>
      <c r="D15" s="11">
        <v>5</v>
      </c>
      <c r="E15" s="11">
        <v>4</v>
      </c>
      <c r="F15" s="11">
        <v>5</v>
      </c>
      <c r="G15" s="11">
        <v>5</v>
      </c>
      <c r="H15" s="11">
        <v>5</v>
      </c>
      <c r="I15" s="11">
        <v>4</v>
      </c>
      <c r="J15" s="11">
        <v>4.5</v>
      </c>
      <c r="K15" s="12">
        <f t="shared" si="0"/>
        <v>4.785714285714286</v>
      </c>
    </row>
    <row r="16" spans="1:11" ht="90">
      <c r="A16" s="8" t="s">
        <v>9</v>
      </c>
      <c r="B16" s="13">
        <v>7</v>
      </c>
      <c r="C16" s="13">
        <v>7</v>
      </c>
      <c r="D16" s="13">
        <v>6</v>
      </c>
      <c r="E16" s="13">
        <v>4</v>
      </c>
      <c r="F16" s="13">
        <v>7</v>
      </c>
      <c r="G16" s="13">
        <v>5</v>
      </c>
      <c r="H16" s="13">
        <v>7</v>
      </c>
      <c r="I16" s="13">
        <v>5.5</v>
      </c>
      <c r="J16" s="14">
        <v>6.5</v>
      </c>
      <c r="K16" s="15">
        <f t="shared" si="0"/>
        <v>6.285714285714286</v>
      </c>
    </row>
    <row r="17" spans="1:12" ht="22.5" customHeight="1">
      <c r="A17" s="3" t="s">
        <v>2</v>
      </c>
      <c r="B17" s="16">
        <f>SUM(B5:B16)</f>
        <v>72</v>
      </c>
      <c r="C17" s="16">
        <f aca="true" t="shared" si="1" ref="C17:J17">SUM(C5:C16)</f>
        <v>67</v>
      </c>
      <c r="D17" s="16">
        <f t="shared" si="1"/>
        <v>75</v>
      </c>
      <c r="E17" s="16">
        <f>SUM(E5:E16)</f>
        <v>52</v>
      </c>
      <c r="F17" s="16">
        <f t="shared" si="1"/>
        <v>72</v>
      </c>
      <c r="G17" s="16">
        <f t="shared" si="1"/>
        <v>58</v>
      </c>
      <c r="H17" s="16">
        <f t="shared" si="1"/>
        <v>61.5</v>
      </c>
      <c r="I17" s="16">
        <f t="shared" si="1"/>
        <v>62</v>
      </c>
      <c r="J17" s="16">
        <f t="shared" si="1"/>
        <v>71.5</v>
      </c>
      <c r="K17" s="17">
        <f>SUM(K5:K16)</f>
        <v>67.14285714285714</v>
      </c>
      <c r="L17" s="20">
        <f>SUM(B17:J17)</f>
        <v>591</v>
      </c>
    </row>
    <row r="18" spans="1:11" ht="36.75" customHeight="1">
      <c r="A18" s="5" t="s">
        <v>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0" spans="1:12" ht="12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1"/>
    </row>
    <row r="21" spans="1:12" ht="12.75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2" ht="12.75">
      <c r="A22" s="32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1"/>
    </row>
    <row r="23" spans="1:12" ht="12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1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АНИМАЦИОНЕН ФИЛМ:
 &amp;R&amp;8
</oddHeader>
  </headerFooter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2" width="12.00390625" style="2" customWidth="1"/>
    <col min="3" max="3" width="12.57421875" style="2" customWidth="1"/>
    <col min="4" max="5" width="12.00390625" style="2" customWidth="1"/>
    <col min="6" max="6" width="12.00390625" style="39" customWidth="1"/>
    <col min="7" max="11" width="12.00390625" style="2" customWidth="1"/>
  </cols>
  <sheetData>
    <row r="1" spans="1:4" ht="12.75" customHeight="1">
      <c r="A1" s="34" t="s">
        <v>43</v>
      </c>
      <c r="B1" s="38" t="s">
        <v>44</v>
      </c>
      <c r="C1" s="34"/>
      <c r="D1" s="35"/>
    </row>
    <row r="2" ht="12.75">
      <c r="A2" s="1"/>
    </row>
    <row r="3" spans="1:11" ht="12.75">
      <c r="A3" s="43" t="s">
        <v>1</v>
      </c>
      <c r="B3" s="44" t="s">
        <v>23</v>
      </c>
      <c r="C3" s="44"/>
      <c r="D3" s="44"/>
      <c r="E3" s="44"/>
      <c r="F3" s="44"/>
      <c r="G3" s="44"/>
      <c r="H3" s="44"/>
      <c r="I3" s="44"/>
      <c r="J3" s="44"/>
      <c r="K3" s="41" t="s">
        <v>0</v>
      </c>
    </row>
    <row r="4" spans="1:11" ht="27" customHeight="1">
      <c r="A4" s="43"/>
      <c r="B4" s="19" t="str">
        <f>'03'!B4</f>
        <v>Виктор Самуилов</v>
      </c>
      <c r="C4" s="19" t="str">
        <f>'03'!C4</f>
        <v>Биляна Иванова</v>
      </c>
      <c r="D4" s="19" t="str">
        <f>'03'!D4</f>
        <v>Деян Статулов</v>
      </c>
      <c r="E4" s="19" t="str">
        <f>'03'!E4</f>
        <v>Иван Попов</v>
      </c>
      <c r="F4" s="19" t="str">
        <f>'03'!F4</f>
        <v>Невелина Попова</v>
      </c>
      <c r="G4" s="19" t="str">
        <f>'03'!G4</f>
        <v>Пенчо Кунчев</v>
      </c>
      <c r="H4" s="19" t="str">
        <f>'03'!H4</f>
        <v>Радостина Нейкова</v>
      </c>
      <c r="I4" s="19" t="str">
        <f>'03'!I4</f>
        <v>Цветомира Николова</v>
      </c>
      <c r="J4" s="19" t="str">
        <f>'03'!J4</f>
        <v>Ценка Коюмджиева</v>
      </c>
      <c r="K4" s="42"/>
    </row>
    <row r="5" spans="1:11" ht="26.25" customHeight="1">
      <c r="A5" s="6" t="s">
        <v>17</v>
      </c>
      <c r="B5" s="9">
        <v>7</v>
      </c>
      <c r="C5" s="9">
        <v>7</v>
      </c>
      <c r="D5" s="9">
        <v>8</v>
      </c>
      <c r="E5" s="9">
        <v>7</v>
      </c>
      <c r="F5" s="9">
        <v>10</v>
      </c>
      <c r="G5" s="9">
        <v>3</v>
      </c>
      <c r="H5" s="9">
        <v>8</v>
      </c>
      <c r="I5" s="9">
        <v>7</v>
      </c>
      <c r="J5" s="9">
        <v>8</v>
      </c>
      <c r="K5" s="10">
        <f>(SUM(B5:J5)-MAX(B5:J5)-MIN(B5:J5))/7</f>
        <v>7.428571428571429</v>
      </c>
    </row>
    <row r="6" spans="1:11" ht="26.25" customHeight="1">
      <c r="A6" s="7" t="s">
        <v>3</v>
      </c>
      <c r="B6" s="11">
        <v>6</v>
      </c>
      <c r="C6" s="11">
        <v>7</v>
      </c>
      <c r="D6" s="11">
        <v>9</v>
      </c>
      <c r="E6" s="11">
        <v>8</v>
      </c>
      <c r="F6" s="11">
        <v>10</v>
      </c>
      <c r="G6" s="11">
        <v>2</v>
      </c>
      <c r="H6" s="11">
        <v>5</v>
      </c>
      <c r="I6" s="11">
        <v>8</v>
      </c>
      <c r="J6" s="11">
        <v>8</v>
      </c>
      <c r="K6" s="12">
        <f aca="true" t="shared" si="0" ref="K6:K16">(SUM(B6:J6)-MAX(B6:J6)-MIN(B6:J6))/7</f>
        <v>7.285714285714286</v>
      </c>
    </row>
    <row r="7" spans="1:11" ht="39" customHeight="1">
      <c r="A7" s="7" t="s">
        <v>18</v>
      </c>
      <c r="B7" s="11">
        <v>8</v>
      </c>
      <c r="C7" s="11">
        <v>9</v>
      </c>
      <c r="D7" s="11">
        <v>9</v>
      </c>
      <c r="E7" s="11">
        <v>8</v>
      </c>
      <c r="F7" s="11">
        <v>10</v>
      </c>
      <c r="G7" s="11">
        <v>3</v>
      </c>
      <c r="H7" s="11">
        <v>7</v>
      </c>
      <c r="I7" s="11">
        <v>9</v>
      </c>
      <c r="J7" s="11">
        <v>9</v>
      </c>
      <c r="K7" s="12">
        <f t="shared" si="0"/>
        <v>8.428571428571429</v>
      </c>
    </row>
    <row r="8" spans="1:11" ht="26.25" customHeight="1">
      <c r="A8" s="7" t="s">
        <v>19</v>
      </c>
      <c r="B8" s="11">
        <v>3.5</v>
      </c>
      <c r="C8" s="11">
        <v>2.5</v>
      </c>
      <c r="D8" s="11">
        <v>3.5</v>
      </c>
      <c r="E8" s="11">
        <v>4</v>
      </c>
      <c r="F8" s="11">
        <v>4</v>
      </c>
      <c r="G8" s="11">
        <v>3</v>
      </c>
      <c r="H8" s="11">
        <v>4</v>
      </c>
      <c r="I8" s="11">
        <v>4</v>
      </c>
      <c r="J8" s="11">
        <v>4</v>
      </c>
      <c r="K8" s="12">
        <f t="shared" si="0"/>
        <v>3.7142857142857144</v>
      </c>
    </row>
    <row r="9" spans="1:11" ht="26.25" customHeight="1">
      <c r="A9" s="7" t="s">
        <v>20</v>
      </c>
      <c r="B9" s="11">
        <v>5</v>
      </c>
      <c r="C9" s="11">
        <v>5</v>
      </c>
      <c r="D9" s="11">
        <v>5.5</v>
      </c>
      <c r="E9" s="11">
        <v>5</v>
      </c>
      <c r="F9" s="11">
        <v>6</v>
      </c>
      <c r="G9" s="11">
        <v>3</v>
      </c>
      <c r="H9" s="11">
        <v>4.5</v>
      </c>
      <c r="I9" s="11">
        <v>5.5</v>
      </c>
      <c r="J9" s="11">
        <v>5.5</v>
      </c>
      <c r="K9" s="12">
        <f t="shared" si="0"/>
        <v>5.142857142857143</v>
      </c>
    </row>
    <row r="10" spans="1:11" ht="26.25" customHeight="1">
      <c r="A10" s="7" t="s">
        <v>21</v>
      </c>
      <c r="B10" s="11">
        <v>7</v>
      </c>
      <c r="C10" s="11">
        <v>8</v>
      </c>
      <c r="D10" s="11">
        <v>10</v>
      </c>
      <c r="E10" s="11">
        <v>9</v>
      </c>
      <c r="F10" s="11">
        <v>10</v>
      </c>
      <c r="G10" s="11">
        <v>5</v>
      </c>
      <c r="H10" s="11">
        <v>8</v>
      </c>
      <c r="I10" s="11">
        <v>9</v>
      </c>
      <c r="J10" s="11">
        <v>8</v>
      </c>
      <c r="K10" s="12">
        <f t="shared" si="0"/>
        <v>8.428571428571429</v>
      </c>
    </row>
    <row r="11" spans="1:11" ht="26.25" customHeight="1">
      <c r="A11" s="7" t="s">
        <v>22</v>
      </c>
      <c r="B11" s="11">
        <v>3.5</v>
      </c>
      <c r="C11" s="11">
        <v>4</v>
      </c>
      <c r="D11" s="11">
        <v>4</v>
      </c>
      <c r="E11" s="11">
        <v>3.5</v>
      </c>
      <c r="F11" s="11">
        <v>4</v>
      </c>
      <c r="G11" s="11">
        <v>2.5</v>
      </c>
      <c r="H11" s="11">
        <v>4</v>
      </c>
      <c r="I11" s="11">
        <v>4</v>
      </c>
      <c r="J11" s="11">
        <v>3.5</v>
      </c>
      <c r="K11" s="12">
        <f t="shared" si="0"/>
        <v>3.7857142857142856</v>
      </c>
    </row>
    <row r="12" spans="1:11" ht="26.25" customHeight="1">
      <c r="A12" s="7" t="s">
        <v>4</v>
      </c>
      <c r="B12" s="11">
        <v>3.5</v>
      </c>
      <c r="C12" s="11">
        <v>4</v>
      </c>
      <c r="D12" s="11">
        <v>4</v>
      </c>
      <c r="E12" s="11">
        <v>4</v>
      </c>
      <c r="F12" s="11">
        <v>4</v>
      </c>
      <c r="G12" s="11">
        <v>2</v>
      </c>
      <c r="H12" s="11">
        <v>4</v>
      </c>
      <c r="I12" s="11">
        <v>4</v>
      </c>
      <c r="J12" s="11">
        <v>3.5</v>
      </c>
      <c r="K12" s="12">
        <f t="shared" si="0"/>
        <v>3.857142857142857</v>
      </c>
    </row>
    <row r="13" spans="1:11" ht="26.25" customHeight="1">
      <c r="A13" s="7" t="s">
        <v>5</v>
      </c>
      <c r="B13" s="11">
        <v>3</v>
      </c>
      <c r="C13" s="11">
        <v>3</v>
      </c>
      <c r="D13" s="11">
        <v>3</v>
      </c>
      <c r="E13" s="11">
        <v>3</v>
      </c>
      <c r="F13" s="11">
        <v>3</v>
      </c>
      <c r="G13" s="11">
        <v>1</v>
      </c>
      <c r="H13" s="11">
        <v>3</v>
      </c>
      <c r="I13" s="11">
        <v>3</v>
      </c>
      <c r="J13" s="11">
        <v>3</v>
      </c>
      <c r="K13" s="12">
        <f t="shared" si="0"/>
        <v>3</v>
      </c>
    </row>
    <row r="14" spans="1:11" ht="26.25">
      <c r="A14" s="7" t="s">
        <v>6</v>
      </c>
      <c r="B14" s="11">
        <v>5</v>
      </c>
      <c r="C14" s="11">
        <v>5</v>
      </c>
      <c r="D14" s="11">
        <v>5</v>
      </c>
      <c r="E14" s="11">
        <v>4.5</v>
      </c>
      <c r="F14" s="11">
        <v>5</v>
      </c>
      <c r="G14" s="11">
        <v>1.5</v>
      </c>
      <c r="H14" s="11">
        <v>2</v>
      </c>
      <c r="I14" s="11">
        <v>4.5</v>
      </c>
      <c r="J14" s="11">
        <v>4</v>
      </c>
      <c r="K14" s="12">
        <f t="shared" si="0"/>
        <v>4.285714285714286</v>
      </c>
    </row>
    <row r="15" spans="1:11" ht="90">
      <c r="A15" s="7" t="s">
        <v>8</v>
      </c>
      <c r="B15" s="11">
        <v>5</v>
      </c>
      <c r="C15" s="11">
        <v>5</v>
      </c>
      <c r="D15" s="11">
        <v>5</v>
      </c>
      <c r="E15" s="11">
        <v>4.5</v>
      </c>
      <c r="F15" s="11">
        <v>5</v>
      </c>
      <c r="G15" s="11">
        <v>0.5</v>
      </c>
      <c r="H15" s="11">
        <v>5</v>
      </c>
      <c r="I15" s="11">
        <v>5</v>
      </c>
      <c r="J15" s="11">
        <v>5</v>
      </c>
      <c r="K15" s="12">
        <f t="shared" si="0"/>
        <v>4.928571428571429</v>
      </c>
    </row>
    <row r="16" spans="1:12" ht="90" customHeight="1">
      <c r="A16" s="8" t="s">
        <v>9</v>
      </c>
      <c r="B16" s="13">
        <v>7</v>
      </c>
      <c r="C16" s="13">
        <v>7</v>
      </c>
      <c r="D16" s="13">
        <v>7</v>
      </c>
      <c r="E16" s="13">
        <v>6.5</v>
      </c>
      <c r="F16" s="13">
        <v>7</v>
      </c>
      <c r="G16" s="13">
        <v>0.5</v>
      </c>
      <c r="H16" s="13">
        <v>2</v>
      </c>
      <c r="I16" s="13">
        <v>6</v>
      </c>
      <c r="J16" s="14">
        <v>6</v>
      </c>
      <c r="K16" s="15">
        <f t="shared" si="0"/>
        <v>5.928571428571429</v>
      </c>
      <c r="L16" s="20"/>
    </row>
    <row r="17" spans="1:12" ht="22.5" customHeight="1">
      <c r="A17" s="3" t="s">
        <v>2</v>
      </c>
      <c r="B17" s="16">
        <f>SUM(B5:B16)</f>
        <v>63.5</v>
      </c>
      <c r="C17" s="16">
        <f aca="true" t="shared" si="1" ref="C17:J17">SUM(C5:C16)</f>
        <v>66.5</v>
      </c>
      <c r="D17" s="16">
        <f t="shared" si="1"/>
        <v>73</v>
      </c>
      <c r="E17" s="16">
        <f t="shared" si="1"/>
        <v>67</v>
      </c>
      <c r="F17" s="16">
        <f t="shared" si="1"/>
        <v>78</v>
      </c>
      <c r="G17" s="16">
        <f t="shared" si="1"/>
        <v>27</v>
      </c>
      <c r="H17" s="16">
        <f t="shared" si="1"/>
        <v>56.5</v>
      </c>
      <c r="I17" s="16">
        <f t="shared" si="1"/>
        <v>69</v>
      </c>
      <c r="J17" s="16">
        <f t="shared" si="1"/>
        <v>67.5</v>
      </c>
      <c r="K17" s="17">
        <f>SUM(K5:K16)</f>
        <v>66.21428571428572</v>
      </c>
      <c r="L17" s="20">
        <f>SUM(B17:J17)</f>
        <v>568</v>
      </c>
    </row>
    <row r="18" spans="1:11" ht="36.75" customHeight="1">
      <c r="A18" s="5" t="s">
        <v>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ht="12.75">
      <c r="A21" s="32"/>
      <c r="B21" s="30"/>
      <c r="C21" s="30"/>
      <c r="D21" s="30"/>
      <c r="E21" s="30"/>
      <c r="F21" s="40"/>
      <c r="G21" s="30"/>
      <c r="H21" s="30"/>
      <c r="I21" s="30"/>
      <c r="J21" s="30"/>
      <c r="K21" s="30"/>
    </row>
    <row r="22" spans="1:11" ht="12.75">
      <c r="A22" s="32"/>
      <c r="B22" s="30"/>
      <c r="C22" s="30"/>
      <c r="D22" s="30"/>
      <c r="E22" s="30"/>
      <c r="F22" s="40"/>
      <c r="G22" s="30"/>
      <c r="H22" s="30"/>
      <c r="I22" s="30"/>
      <c r="J22" s="30"/>
      <c r="K22" s="30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АНИМАЦИОНЕН ФИЛМ:</oddHeader>
  </headerFooter>
  <rowBreaks count="1" manualBreakCount="1">
    <brk id="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2" width="12.00390625" style="2" customWidth="1"/>
    <col min="3" max="3" width="13.00390625" style="2" customWidth="1"/>
    <col min="4" max="11" width="12.00390625" style="2" customWidth="1"/>
  </cols>
  <sheetData>
    <row r="1" spans="1:4" ht="14.25">
      <c r="A1" s="38" t="s">
        <v>37</v>
      </c>
      <c r="B1" s="38" t="s">
        <v>38</v>
      </c>
      <c r="C1" s="34"/>
      <c r="D1" s="35"/>
    </row>
    <row r="2" ht="12.75">
      <c r="A2" s="1"/>
    </row>
    <row r="3" spans="1:11" ht="12.75">
      <c r="A3" s="43" t="s">
        <v>1</v>
      </c>
      <c r="B3" s="44" t="s">
        <v>23</v>
      </c>
      <c r="C3" s="44"/>
      <c r="D3" s="44"/>
      <c r="E3" s="44"/>
      <c r="F3" s="44"/>
      <c r="G3" s="44"/>
      <c r="H3" s="44"/>
      <c r="I3" s="44"/>
      <c r="J3" s="44"/>
      <c r="K3" s="41" t="s">
        <v>0</v>
      </c>
    </row>
    <row r="4" spans="1:11" ht="27" customHeight="1">
      <c r="A4" s="43"/>
      <c r="B4" s="19" t="str">
        <f>'03'!B4</f>
        <v>Виктор Самуилов</v>
      </c>
      <c r="C4" s="19" t="str">
        <f>'03'!C4</f>
        <v>Биляна Иванова</v>
      </c>
      <c r="D4" s="19" t="str">
        <f>'03'!D4</f>
        <v>Деян Статулов</v>
      </c>
      <c r="E4" s="19" t="str">
        <f>'03'!E4</f>
        <v>Иван Попов</v>
      </c>
      <c r="F4" s="19" t="str">
        <f>'03'!F4</f>
        <v>Невелина Попова</v>
      </c>
      <c r="G4" s="19" t="str">
        <f>'03'!G4</f>
        <v>Пенчо Кунчев</v>
      </c>
      <c r="H4" s="19" t="str">
        <f>'03'!H4</f>
        <v>Радостина Нейкова</v>
      </c>
      <c r="I4" s="19" t="str">
        <f>'03'!I4</f>
        <v>Цветомира Николова</v>
      </c>
      <c r="J4" s="19" t="str">
        <f>'03'!J4</f>
        <v>Ценка Коюмджиева</v>
      </c>
      <c r="K4" s="42"/>
    </row>
    <row r="5" spans="1:11" ht="26.25" customHeight="1">
      <c r="A5" s="6" t="s">
        <v>17</v>
      </c>
      <c r="B5" s="9">
        <v>10</v>
      </c>
      <c r="C5" s="9">
        <v>8</v>
      </c>
      <c r="D5" s="9">
        <v>10</v>
      </c>
      <c r="E5" s="9">
        <v>7</v>
      </c>
      <c r="F5" s="9">
        <v>8</v>
      </c>
      <c r="G5" s="9">
        <v>7</v>
      </c>
      <c r="H5" s="9">
        <v>8</v>
      </c>
      <c r="I5" s="9">
        <v>7</v>
      </c>
      <c r="J5" s="9">
        <v>9</v>
      </c>
      <c r="K5" s="10">
        <f>(SUM(B5:J5)-MAX(B5:J5)-MIN(B5:J5))/7</f>
        <v>8.142857142857142</v>
      </c>
    </row>
    <row r="6" spans="1:11" ht="26.25" customHeight="1">
      <c r="A6" s="7" t="s">
        <v>3</v>
      </c>
      <c r="B6" s="11">
        <v>9</v>
      </c>
      <c r="C6" s="11">
        <v>8</v>
      </c>
      <c r="D6" s="11">
        <v>9</v>
      </c>
      <c r="E6" s="11">
        <v>7</v>
      </c>
      <c r="F6" s="11">
        <v>8</v>
      </c>
      <c r="G6" s="11">
        <v>7</v>
      </c>
      <c r="H6" s="11">
        <v>5</v>
      </c>
      <c r="I6" s="11">
        <v>7</v>
      </c>
      <c r="J6" s="11">
        <v>9</v>
      </c>
      <c r="K6" s="12">
        <f aca="true" t="shared" si="0" ref="K6:K15">(SUM(B6:J6)-MAX(B6:J6)-MIN(B6:J6))/7</f>
        <v>7.857142857142857</v>
      </c>
    </row>
    <row r="7" spans="1:11" ht="39" customHeight="1">
      <c r="A7" s="7" t="s">
        <v>18</v>
      </c>
      <c r="B7" s="11">
        <v>9</v>
      </c>
      <c r="C7" s="11">
        <v>8</v>
      </c>
      <c r="D7" s="11">
        <v>9</v>
      </c>
      <c r="E7" s="11">
        <v>8</v>
      </c>
      <c r="F7" s="11">
        <v>7</v>
      </c>
      <c r="G7" s="11">
        <v>7</v>
      </c>
      <c r="H7" s="11">
        <v>7</v>
      </c>
      <c r="I7" s="11">
        <v>8</v>
      </c>
      <c r="J7" s="11">
        <v>9</v>
      </c>
      <c r="K7" s="12">
        <f t="shared" si="0"/>
        <v>8</v>
      </c>
    </row>
    <row r="8" spans="1:11" ht="26.25" customHeight="1">
      <c r="A8" s="7" t="s">
        <v>19</v>
      </c>
      <c r="B8" s="11">
        <v>4</v>
      </c>
      <c r="C8" s="11">
        <v>4</v>
      </c>
      <c r="D8" s="11">
        <v>4</v>
      </c>
      <c r="E8" s="11">
        <v>2</v>
      </c>
      <c r="F8" s="11">
        <v>3.5</v>
      </c>
      <c r="G8" s="11">
        <v>4</v>
      </c>
      <c r="H8" s="11">
        <v>3</v>
      </c>
      <c r="I8" s="11">
        <v>3.5</v>
      </c>
      <c r="J8" s="11">
        <v>3.5</v>
      </c>
      <c r="K8" s="12">
        <f t="shared" si="0"/>
        <v>3.642857142857143</v>
      </c>
    </row>
    <row r="9" spans="1:11" ht="26.25" customHeight="1">
      <c r="A9" s="7" t="s">
        <v>20</v>
      </c>
      <c r="B9" s="11">
        <v>6</v>
      </c>
      <c r="C9" s="11">
        <v>5.5</v>
      </c>
      <c r="D9" s="11">
        <v>5</v>
      </c>
      <c r="E9" s="11">
        <v>5</v>
      </c>
      <c r="F9" s="11">
        <v>4.5</v>
      </c>
      <c r="G9" s="11">
        <v>3.5</v>
      </c>
      <c r="H9" s="11">
        <v>4</v>
      </c>
      <c r="I9" s="11">
        <v>4.5</v>
      </c>
      <c r="J9" s="11">
        <v>5.5</v>
      </c>
      <c r="K9" s="12">
        <f t="shared" si="0"/>
        <v>4.857142857142857</v>
      </c>
    </row>
    <row r="10" spans="1:11" ht="26.25" customHeight="1">
      <c r="A10" s="7" t="s">
        <v>21</v>
      </c>
      <c r="B10" s="11">
        <v>9</v>
      </c>
      <c r="C10" s="11">
        <v>7</v>
      </c>
      <c r="D10" s="11">
        <v>9</v>
      </c>
      <c r="E10" s="11">
        <v>4</v>
      </c>
      <c r="F10" s="11">
        <v>7</v>
      </c>
      <c r="G10" s="11">
        <v>4</v>
      </c>
      <c r="H10" s="11">
        <v>5</v>
      </c>
      <c r="I10" s="11">
        <v>7</v>
      </c>
      <c r="J10" s="11">
        <v>9</v>
      </c>
      <c r="K10" s="12">
        <f t="shared" si="0"/>
        <v>6.857142857142857</v>
      </c>
    </row>
    <row r="11" spans="1:11" ht="26.25" customHeight="1">
      <c r="A11" s="7" t="s">
        <v>22</v>
      </c>
      <c r="B11" s="11">
        <v>4</v>
      </c>
      <c r="C11" s="11">
        <v>4</v>
      </c>
      <c r="D11" s="11">
        <v>4</v>
      </c>
      <c r="E11" s="11">
        <v>2.5</v>
      </c>
      <c r="F11" s="11">
        <v>4</v>
      </c>
      <c r="G11" s="11">
        <v>4</v>
      </c>
      <c r="H11" s="11">
        <v>3.5</v>
      </c>
      <c r="I11" s="11">
        <v>4</v>
      </c>
      <c r="J11" s="11">
        <v>3.5</v>
      </c>
      <c r="K11" s="12">
        <f t="shared" si="0"/>
        <v>3.857142857142857</v>
      </c>
    </row>
    <row r="12" spans="1:11" ht="26.25" customHeight="1">
      <c r="A12" s="7" t="s">
        <v>4</v>
      </c>
      <c r="B12" s="11">
        <v>4</v>
      </c>
      <c r="C12" s="11">
        <v>4</v>
      </c>
      <c r="D12" s="11">
        <v>3</v>
      </c>
      <c r="E12" s="11">
        <v>4</v>
      </c>
      <c r="F12" s="11">
        <v>3.5</v>
      </c>
      <c r="G12" s="11">
        <v>4</v>
      </c>
      <c r="H12" s="11">
        <v>4</v>
      </c>
      <c r="I12" s="11">
        <v>3.5</v>
      </c>
      <c r="J12" s="11">
        <v>3.5</v>
      </c>
      <c r="K12" s="12">
        <f t="shared" si="0"/>
        <v>3.7857142857142856</v>
      </c>
    </row>
    <row r="13" spans="1:11" ht="26.25" customHeight="1">
      <c r="A13" s="7" t="s">
        <v>5</v>
      </c>
      <c r="B13" s="11">
        <v>3</v>
      </c>
      <c r="C13" s="11">
        <v>3</v>
      </c>
      <c r="D13" s="11">
        <v>3</v>
      </c>
      <c r="E13" s="11">
        <v>2.5</v>
      </c>
      <c r="F13" s="11">
        <v>3</v>
      </c>
      <c r="G13" s="11">
        <v>2</v>
      </c>
      <c r="H13" s="11">
        <v>3</v>
      </c>
      <c r="I13" s="11">
        <v>2.5</v>
      </c>
      <c r="J13" s="11">
        <v>3</v>
      </c>
      <c r="K13" s="12">
        <f t="shared" si="0"/>
        <v>2.857142857142857</v>
      </c>
    </row>
    <row r="14" spans="1:11" ht="26.25">
      <c r="A14" s="7" t="s">
        <v>6</v>
      </c>
      <c r="B14" s="11">
        <v>5</v>
      </c>
      <c r="C14" s="11">
        <v>5</v>
      </c>
      <c r="D14" s="11">
        <v>5</v>
      </c>
      <c r="E14" s="11">
        <v>4</v>
      </c>
      <c r="F14" s="11">
        <v>5</v>
      </c>
      <c r="G14" s="11">
        <v>5</v>
      </c>
      <c r="H14" s="11">
        <v>3</v>
      </c>
      <c r="I14" s="11">
        <v>5</v>
      </c>
      <c r="J14" s="11">
        <v>4.5</v>
      </c>
      <c r="K14" s="12">
        <f t="shared" si="0"/>
        <v>4.785714285714286</v>
      </c>
    </row>
    <row r="15" spans="1:11" ht="90">
      <c r="A15" s="7" t="s">
        <v>8</v>
      </c>
      <c r="B15" s="11">
        <v>5</v>
      </c>
      <c r="C15" s="11">
        <v>5</v>
      </c>
      <c r="D15" s="11">
        <v>5</v>
      </c>
      <c r="E15" s="11">
        <v>4</v>
      </c>
      <c r="F15" s="11">
        <v>5</v>
      </c>
      <c r="G15" s="11">
        <v>3.5</v>
      </c>
      <c r="H15" s="11">
        <v>5</v>
      </c>
      <c r="I15" s="11">
        <v>3</v>
      </c>
      <c r="J15" s="11">
        <v>5</v>
      </c>
      <c r="K15" s="12">
        <f t="shared" si="0"/>
        <v>4.642857142857143</v>
      </c>
    </row>
    <row r="16" spans="1:12" ht="90" customHeight="1">
      <c r="A16" s="8" t="s">
        <v>9</v>
      </c>
      <c r="B16" s="13">
        <v>7</v>
      </c>
      <c r="C16" s="13">
        <v>7</v>
      </c>
      <c r="D16" s="13">
        <v>7</v>
      </c>
      <c r="E16" s="13">
        <v>5</v>
      </c>
      <c r="F16" s="13">
        <v>7</v>
      </c>
      <c r="G16" s="13">
        <v>2</v>
      </c>
      <c r="H16" s="13">
        <v>3.5</v>
      </c>
      <c r="I16" s="13">
        <v>4</v>
      </c>
      <c r="J16" s="14">
        <v>6</v>
      </c>
      <c r="K16" s="15">
        <f>(SUM(B16:J16)-MAX(B16:J16)-MIN(B16:J16))/7</f>
        <v>5.642857142857143</v>
      </c>
      <c r="L16" s="20"/>
    </row>
    <row r="17" spans="1:12" ht="22.5" customHeight="1">
      <c r="A17" s="3" t="s">
        <v>2</v>
      </c>
      <c r="B17" s="16">
        <f>SUM(B5:B16)</f>
        <v>75</v>
      </c>
      <c r="C17" s="16">
        <f aca="true" t="shared" si="1" ref="C17:J17">SUM(C5:C16)</f>
        <v>68.5</v>
      </c>
      <c r="D17" s="16">
        <f t="shared" si="1"/>
        <v>73</v>
      </c>
      <c r="E17" s="16">
        <f t="shared" si="1"/>
        <v>55</v>
      </c>
      <c r="F17" s="16">
        <f t="shared" si="1"/>
        <v>65.5</v>
      </c>
      <c r="G17" s="16">
        <f t="shared" si="1"/>
        <v>53</v>
      </c>
      <c r="H17" s="16">
        <f t="shared" si="1"/>
        <v>54</v>
      </c>
      <c r="I17" s="16">
        <f t="shared" si="1"/>
        <v>59</v>
      </c>
      <c r="J17" s="16">
        <f t="shared" si="1"/>
        <v>70.5</v>
      </c>
      <c r="K17" s="17">
        <f>SUM(K5:K16)</f>
        <v>64.92857142857142</v>
      </c>
      <c r="L17" s="20">
        <f>SUM(B17:J17)</f>
        <v>573.5</v>
      </c>
    </row>
    <row r="18" spans="1:11" ht="36.75" customHeight="1">
      <c r="A18" s="5" t="s">
        <v>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ht="12.75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2.75">
      <c r="A22" s="32"/>
      <c r="B22" s="30"/>
      <c r="C22" s="30"/>
      <c r="D22" s="30"/>
      <c r="E22" s="30"/>
      <c r="F22" s="30"/>
      <c r="G22" s="30"/>
      <c r="H22" s="30"/>
      <c r="I22" s="30"/>
      <c r="J22" s="30"/>
      <c r="K22" s="30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АНИМАЦИОНЕН ФИЛМ:</oddHeader>
  </headerFooter>
  <rowBreaks count="1" manualBreakCount="1">
    <brk id="2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2" width="12.00390625" style="2" customWidth="1"/>
    <col min="3" max="3" width="13.00390625" style="2" customWidth="1"/>
    <col min="4" max="11" width="12.00390625" style="2" customWidth="1"/>
  </cols>
  <sheetData>
    <row r="1" spans="1:4" ht="14.25">
      <c r="A1" s="34" t="s">
        <v>39</v>
      </c>
      <c r="B1" s="38" t="s">
        <v>40</v>
      </c>
      <c r="C1" s="34"/>
      <c r="D1" s="35"/>
    </row>
    <row r="2" ht="12.75">
      <c r="A2" s="1"/>
    </row>
    <row r="3" spans="1:11" ht="12.75">
      <c r="A3" s="43" t="s">
        <v>1</v>
      </c>
      <c r="B3" s="44" t="s">
        <v>23</v>
      </c>
      <c r="C3" s="44"/>
      <c r="D3" s="44"/>
      <c r="E3" s="44"/>
      <c r="F3" s="44"/>
      <c r="G3" s="44"/>
      <c r="H3" s="44"/>
      <c r="I3" s="44"/>
      <c r="J3" s="44"/>
      <c r="K3" s="41" t="s">
        <v>0</v>
      </c>
    </row>
    <row r="4" spans="1:11" ht="27" customHeight="1">
      <c r="A4" s="43"/>
      <c r="B4" s="19" t="str">
        <f>'03'!B4</f>
        <v>Виктор Самуилов</v>
      </c>
      <c r="C4" s="19" t="str">
        <f>'03'!C4</f>
        <v>Биляна Иванова</v>
      </c>
      <c r="D4" s="19" t="str">
        <f>'03'!D4</f>
        <v>Деян Статулов</v>
      </c>
      <c r="E4" s="19" t="str">
        <f>'03'!E4</f>
        <v>Иван Попов</v>
      </c>
      <c r="F4" s="19" t="str">
        <f>'03'!F4</f>
        <v>Невелина Попова</v>
      </c>
      <c r="G4" s="19" t="str">
        <f>'03'!G4</f>
        <v>Пенчо Кунчев</v>
      </c>
      <c r="H4" s="19" t="str">
        <f>'03'!H4</f>
        <v>Радостина Нейкова</v>
      </c>
      <c r="I4" s="19" t="str">
        <f>'03'!I4</f>
        <v>Цветомира Николова</v>
      </c>
      <c r="J4" s="19" t="str">
        <f>'03'!J4</f>
        <v>Ценка Коюмджиева</v>
      </c>
      <c r="K4" s="42"/>
    </row>
    <row r="5" spans="1:11" ht="26.25" customHeight="1">
      <c r="A5" s="6" t="s">
        <v>17</v>
      </c>
      <c r="B5" s="9">
        <v>8</v>
      </c>
      <c r="C5" s="9">
        <v>7</v>
      </c>
      <c r="D5" s="9">
        <v>9</v>
      </c>
      <c r="E5" s="9">
        <v>6</v>
      </c>
      <c r="F5" s="9">
        <v>6</v>
      </c>
      <c r="G5" s="9">
        <v>7</v>
      </c>
      <c r="H5" s="9">
        <v>6</v>
      </c>
      <c r="I5" s="9">
        <v>6</v>
      </c>
      <c r="J5" s="9">
        <v>9</v>
      </c>
      <c r="K5" s="10">
        <f>(SUM(B5:J5)-MAX(B5:J5)-MIN(B5:J5))/7</f>
        <v>7</v>
      </c>
    </row>
    <row r="6" spans="1:11" ht="26.25" customHeight="1">
      <c r="A6" s="7" t="s">
        <v>3</v>
      </c>
      <c r="B6" s="11">
        <v>9</v>
      </c>
      <c r="C6" s="11">
        <v>7</v>
      </c>
      <c r="D6" s="11">
        <v>10</v>
      </c>
      <c r="E6" s="11">
        <v>7</v>
      </c>
      <c r="F6" s="11">
        <v>6</v>
      </c>
      <c r="G6" s="11">
        <v>5</v>
      </c>
      <c r="H6" s="11">
        <v>6</v>
      </c>
      <c r="I6" s="11">
        <v>6</v>
      </c>
      <c r="J6" s="11">
        <v>9</v>
      </c>
      <c r="K6" s="12">
        <f aca="true" t="shared" si="0" ref="K6:K16">(SUM(B6:J6)-MAX(B6:J6)-MIN(B6:J6))/7</f>
        <v>7.142857142857143</v>
      </c>
    </row>
    <row r="7" spans="1:11" ht="39.75" customHeight="1">
      <c r="A7" s="7" t="s">
        <v>18</v>
      </c>
      <c r="B7" s="11">
        <v>9</v>
      </c>
      <c r="C7" s="11">
        <v>9</v>
      </c>
      <c r="D7" s="11">
        <v>10</v>
      </c>
      <c r="E7" s="11">
        <v>8</v>
      </c>
      <c r="F7" s="11">
        <v>6</v>
      </c>
      <c r="G7" s="11">
        <v>6</v>
      </c>
      <c r="H7" s="11">
        <v>6</v>
      </c>
      <c r="I7" s="11">
        <v>7</v>
      </c>
      <c r="J7" s="11">
        <v>8</v>
      </c>
      <c r="K7" s="12">
        <f t="shared" si="0"/>
        <v>7.571428571428571</v>
      </c>
    </row>
    <row r="8" spans="1:11" ht="26.25" customHeight="1">
      <c r="A8" s="7" t="s">
        <v>19</v>
      </c>
      <c r="B8" s="11">
        <v>3.5</v>
      </c>
      <c r="C8" s="11">
        <v>3.5</v>
      </c>
      <c r="D8" s="11">
        <v>3.5</v>
      </c>
      <c r="E8" s="11">
        <v>3</v>
      </c>
      <c r="F8" s="11">
        <v>3.5</v>
      </c>
      <c r="G8" s="11">
        <v>3.5</v>
      </c>
      <c r="H8" s="11">
        <v>3</v>
      </c>
      <c r="I8" s="11">
        <v>3.5</v>
      </c>
      <c r="J8" s="11">
        <v>3.5</v>
      </c>
      <c r="K8" s="12">
        <f t="shared" si="0"/>
        <v>3.4285714285714284</v>
      </c>
    </row>
    <row r="9" spans="1:11" ht="26.25" customHeight="1">
      <c r="A9" s="7" t="s">
        <v>20</v>
      </c>
      <c r="B9" s="11">
        <v>6</v>
      </c>
      <c r="C9" s="11">
        <v>5</v>
      </c>
      <c r="D9" s="11">
        <v>5</v>
      </c>
      <c r="E9" s="11">
        <v>3.5</v>
      </c>
      <c r="F9" s="11">
        <v>4</v>
      </c>
      <c r="G9" s="11">
        <v>4.5</v>
      </c>
      <c r="H9" s="11">
        <v>4</v>
      </c>
      <c r="I9" s="11">
        <v>4</v>
      </c>
      <c r="J9" s="11">
        <v>5</v>
      </c>
      <c r="K9" s="12">
        <f t="shared" si="0"/>
        <v>4.5</v>
      </c>
    </row>
    <row r="10" spans="1:11" ht="26.25" customHeight="1">
      <c r="A10" s="7" t="s">
        <v>21</v>
      </c>
      <c r="B10" s="11">
        <v>9</v>
      </c>
      <c r="C10" s="11">
        <v>9</v>
      </c>
      <c r="D10" s="11">
        <v>9</v>
      </c>
      <c r="E10" s="11">
        <v>8</v>
      </c>
      <c r="F10" s="11">
        <v>8</v>
      </c>
      <c r="G10" s="11">
        <v>6</v>
      </c>
      <c r="H10" s="11">
        <v>8</v>
      </c>
      <c r="I10" s="11">
        <v>8</v>
      </c>
      <c r="J10" s="11">
        <v>8</v>
      </c>
      <c r="K10" s="12">
        <f t="shared" si="0"/>
        <v>8.285714285714286</v>
      </c>
    </row>
    <row r="11" spans="1:11" ht="26.25" customHeight="1">
      <c r="A11" s="7" t="s">
        <v>22</v>
      </c>
      <c r="B11" s="11">
        <v>4</v>
      </c>
      <c r="C11" s="11">
        <v>3.5</v>
      </c>
      <c r="D11" s="11">
        <v>4</v>
      </c>
      <c r="E11" s="11">
        <v>3</v>
      </c>
      <c r="F11" s="11">
        <v>3</v>
      </c>
      <c r="G11" s="11">
        <v>3.5</v>
      </c>
      <c r="H11" s="11">
        <v>3.5</v>
      </c>
      <c r="I11" s="11">
        <v>3</v>
      </c>
      <c r="J11" s="11">
        <v>3.5</v>
      </c>
      <c r="K11" s="12">
        <f t="shared" si="0"/>
        <v>3.4285714285714284</v>
      </c>
    </row>
    <row r="12" spans="1:11" ht="26.25" customHeight="1">
      <c r="A12" s="7" t="s">
        <v>4</v>
      </c>
      <c r="B12" s="11">
        <v>4</v>
      </c>
      <c r="C12" s="11">
        <v>4</v>
      </c>
      <c r="D12" s="11">
        <v>3.5</v>
      </c>
      <c r="E12" s="11">
        <v>4</v>
      </c>
      <c r="F12" s="11">
        <v>4</v>
      </c>
      <c r="G12" s="11">
        <v>3</v>
      </c>
      <c r="H12" s="11">
        <v>4</v>
      </c>
      <c r="I12" s="11">
        <v>3.5</v>
      </c>
      <c r="J12" s="11">
        <v>3.5</v>
      </c>
      <c r="K12" s="12">
        <f t="shared" si="0"/>
        <v>3.7857142857142856</v>
      </c>
    </row>
    <row r="13" spans="1:11" ht="26.25" customHeight="1">
      <c r="A13" s="7" t="s">
        <v>5</v>
      </c>
      <c r="B13" s="11">
        <v>3</v>
      </c>
      <c r="C13" s="11">
        <v>2</v>
      </c>
      <c r="D13" s="11">
        <v>3</v>
      </c>
      <c r="E13" s="11">
        <v>2</v>
      </c>
      <c r="F13" s="11">
        <v>3</v>
      </c>
      <c r="G13" s="11">
        <v>1.5</v>
      </c>
      <c r="H13" s="11">
        <v>1.5</v>
      </c>
      <c r="I13" s="11">
        <v>2</v>
      </c>
      <c r="J13" s="11">
        <v>2</v>
      </c>
      <c r="K13" s="12">
        <f t="shared" si="0"/>
        <v>2.2142857142857144</v>
      </c>
    </row>
    <row r="14" spans="1:11" ht="26.25">
      <c r="A14" s="7" t="s">
        <v>6</v>
      </c>
      <c r="B14" s="11">
        <v>5</v>
      </c>
      <c r="C14" s="11">
        <v>4</v>
      </c>
      <c r="D14" s="11">
        <v>5</v>
      </c>
      <c r="E14" s="11">
        <v>2</v>
      </c>
      <c r="F14" s="11">
        <v>4</v>
      </c>
      <c r="G14" s="11">
        <v>3.5</v>
      </c>
      <c r="H14" s="11">
        <v>2</v>
      </c>
      <c r="I14" s="11">
        <v>2.5</v>
      </c>
      <c r="J14" s="11">
        <v>4</v>
      </c>
      <c r="K14" s="12">
        <f t="shared" si="0"/>
        <v>3.5714285714285716</v>
      </c>
    </row>
    <row r="15" spans="1:11" ht="90">
      <c r="A15" s="7" t="s">
        <v>8</v>
      </c>
      <c r="B15" s="11">
        <v>5</v>
      </c>
      <c r="C15" s="11">
        <v>3.5</v>
      </c>
      <c r="D15" s="11">
        <v>4.5</v>
      </c>
      <c r="E15" s="11">
        <v>2</v>
      </c>
      <c r="F15" s="11">
        <v>4</v>
      </c>
      <c r="G15" s="11">
        <v>1.5</v>
      </c>
      <c r="H15" s="11">
        <v>2</v>
      </c>
      <c r="I15" s="11">
        <v>2</v>
      </c>
      <c r="J15" s="11">
        <v>4</v>
      </c>
      <c r="K15" s="12">
        <f t="shared" si="0"/>
        <v>3.142857142857143</v>
      </c>
    </row>
    <row r="16" spans="1:12" ht="90" customHeight="1">
      <c r="A16" s="8" t="s">
        <v>9</v>
      </c>
      <c r="B16" s="13">
        <v>7</v>
      </c>
      <c r="C16" s="13">
        <v>6.5</v>
      </c>
      <c r="D16" s="13">
        <v>6</v>
      </c>
      <c r="E16" s="13">
        <v>2</v>
      </c>
      <c r="F16" s="13">
        <v>6</v>
      </c>
      <c r="G16" s="13">
        <v>3.5</v>
      </c>
      <c r="H16" s="13">
        <v>2</v>
      </c>
      <c r="I16" s="13">
        <v>3.5</v>
      </c>
      <c r="J16" s="13">
        <v>6</v>
      </c>
      <c r="K16" s="15">
        <f t="shared" si="0"/>
        <v>4.785714285714286</v>
      </c>
      <c r="L16" s="20"/>
    </row>
    <row r="17" spans="1:12" ht="22.5" customHeight="1">
      <c r="A17" s="3" t="s">
        <v>2</v>
      </c>
      <c r="B17" s="16">
        <f>SUM(B5:B16)</f>
        <v>72.5</v>
      </c>
      <c r="C17" s="16">
        <f aca="true" t="shared" si="1" ref="C17:J17">SUM(C5:C16)</f>
        <v>64</v>
      </c>
      <c r="D17" s="16">
        <f t="shared" si="1"/>
        <v>72.5</v>
      </c>
      <c r="E17" s="16">
        <f t="shared" si="1"/>
        <v>50.5</v>
      </c>
      <c r="F17" s="16">
        <f t="shared" si="1"/>
        <v>57.5</v>
      </c>
      <c r="G17" s="16">
        <f t="shared" si="1"/>
        <v>48.5</v>
      </c>
      <c r="H17" s="16">
        <f t="shared" si="1"/>
        <v>48</v>
      </c>
      <c r="I17" s="16">
        <f t="shared" si="1"/>
        <v>51</v>
      </c>
      <c r="J17" s="16">
        <f t="shared" si="1"/>
        <v>65.5</v>
      </c>
      <c r="K17" s="17">
        <f>SUM(K5:K16)</f>
        <v>58.85714285714286</v>
      </c>
      <c r="L17" s="20">
        <f>SUM(B17:J17)</f>
        <v>530</v>
      </c>
    </row>
    <row r="18" spans="1:11" ht="36.75" customHeight="1">
      <c r="A18" s="5" t="s">
        <v>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ht="12.75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2.75">
      <c r="A22" s="32"/>
      <c r="B22" s="30"/>
      <c r="C22" s="30"/>
      <c r="D22" s="30"/>
      <c r="E22" s="30"/>
      <c r="F22" s="30"/>
      <c r="G22" s="30"/>
      <c r="H22" s="30"/>
      <c r="I22" s="30"/>
      <c r="J22" s="30"/>
      <c r="K22" s="30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АНИМАЦИОНЕН ФИЛМ:
</oddHead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qwerty</cp:lastModifiedBy>
  <cp:lastPrinted>2014-10-08T11:39:23Z</cp:lastPrinted>
  <dcterms:created xsi:type="dcterms:W3CDTF">2008-03-09T13:52:48Z</dcterms:created>
  <dcterms:modified xsi:type="dcterms:W3CDTF">2014-10-09T14:07:55Z</dcterms:modified>
  <cp:category/>
  <cp:version/>
  <cp:contentType/>
  <cp:contentStatus/>
</cp:coreProperties>
</file>